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\001 Mirage tournament\2026\09102026\Final 09102026\"/>
    </mc:Choice>
  </mc:AlternateContent>
  <xr:revisionPtr revIDLastSave="0" documentId="13_ncr:1_{F194E394-0ABA-4A35-AA33-0C50198B1D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es" sheetId="1" r:id="rId1"/>
  </sheets>
  <definedNames>
    <definedName name="_xlnm.Print_Area" localSheetId="0">Scores!$A$1:$L$61</definedName>
    <definedName name="_xlnm.Print_Titles" localSheetId="0">Scores!$1:$7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J21" i="1"/>
  <c r="J28" i="1"/>
  <c r="J30" i="1"/>
  <c r="J33" i="1"/>
  <c r="J34" i="1"/>
  <c r="J32" i="1"/>
  <c r="J35" i="1"/>
  <c r="J31" i="1"/>
  <c r="J38" i="1"/>
  <c r="J41" i="1"/>
  <c r="J44" i="1"/>
  <c r="F23" i="1"/>
  <c r="F25" i="1"/>
  <c r="F11" i="1"/>
  <c r="F45" i="1"/>
  <c r="F14" i="1"/>
  <c r="F22" i="1"/>
  <c r="F18" i="1"/>
  <c r="F40" i="1"/>
  <c r="F24" i="1"/>
  <c r="F10" i="1"/>
  <c r="F9" i="1"/>
  <c r="F13" i="1"/>
  <c r="F15" i="1"/>
  <c r="F29" i="1"/>
  <c r="F12" i="1"/>
  <c r="F19" i="1"/>
  <c r="F39" i="1"/>
  <c r="F42" i="1"/>
  <c r="F43" i="1"/>
  <c r="H25" i="1" l="1"/>
  <c r="J25" i="1" s="1"/>
  <c r="H11" i="1"/>
  <c r="J11" i="1" s="1"/>
  <c r="H45" i="1"/>
  <c r="J45" i="1" s="1"/>
  <c r="H14" i="1"/>
  <c r="J14" i="1" s="1"/>
  <c r="H18" i="1"/>
  <c r="J18" i="1" s="1"/>
  <c r="H19" i="1"/>
  <c r="J19" i="1" s="1"/>
  <c r="H40" i="1"/>
  <c r="J40" i="1" s="1"/>
  <c r="H39" i="1"/>
  <c r="J39" i="1" s="1"/>
  <c r="H24" i="1"/>
  <c r="J24" i="1" s="1"/>
  <c r="H10" i="1"/>
  <c r="J10" i="1" s="1"/>
  <c r="H9" i="1"/>
  <c r="J9" i="1" s="1"/>
  <c r="H15" i="1"/>
  <c r="J15" i="1" s="1"/>
  <c r="H29" i="1"/>
  <c r="J29" i="1" s="1"/>
  <c r="H12" i="1"/>
  <c r="J12" i="1" s="1"/>
  <c r="H22" i="1"/>
  <c r="J22" i="1" s="1"/>
  <c r="H42" i="1"/>
  <c r="J42" i="1" s="1"/>
  <c r="H23" i="1"/>
  <c r="J23" i="1" s="1"/>
  <c r="H13" i="1"/>
  <c r="J13" i="1" s="1"/>
  <c r="H43" i="1"/>
  <c r="J43" i="1" s="1"/>
  <c r="B7" i="1" l="1"/>
  <c r="I7" i="1" l="1"/>
  <c r="A10" i="1" l="1"/>
  <c r="A11" i="1" s="1"/>
  <c r="A12" i="1" s="1"/>
  <c r="A13" i="1" s="1"/>
  <c r="A14" i="1" s="1"/>
  <c r="A15" i="1" s="1"/>
  <c r="A19" i="1" s="1"/>
  <c r="A20" i="1" s="1"/>
  <c r="A21" i="1" s="1"/>
  <c r="A22" i="1" s="1"/>
  <c r="A23" i="1" s="1"/>
  <c r="A24" i="1" s="1"/>
  <c r="A25" i="1" s="1"/>
  <c r="A29" i="1" s="1"/>
  <c r="A30" i="1" s="1"/>
  <c r="A31" i="1" s="1"/>
  <c r="A32" i="1" s="1"/>
  <c r="A33" i="1" s="1"/>
  <c r="A34" i="1" s="1"/>
  <c r="A35" i="1" s="1"/>
  <c r="A39" i="1" s="1"/>
  <c r="A40" i="1" s="1"/>
  <c r="A41" i="1" s="1"/>
  <c r="A42" i="1" s="1"/>
  <c r="A43" i="1" s="1"/>
  <c r="A44" i="1" s="1"/>
  <c r="A4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I68" authorId="0" shapeId="0" xr:uid="{E5D34CD6-0354-4185-AEDF-FCF734CEEAB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<sst xmlns="http://schemas.openxmlformats.org/spreadsheetml/2006/main" count="163" uniqueCount="112">
  <si>
    <t xml:space="preserve">  </t>
  </si>
  <si>
    <t>Thu</t>
  </si>
  <si>
    <t xml:space="preserve"> </t>
  </si>
  <si>
    <t>Dues</t>
  </si>
  <si>
    <t>pot</t>
  </si>
  <si>
    <t>Hcap</t>
  </si>
  <si>
    <t>1st</t>
  </si>
  <si>
    <t>Adj</t>
  </si>
  <si>
    <t>Gross</t>
  </si>
  <si>
    <t>Tee</t>
  </si>
  <si>
    <t>Index</t>
  </si>
  <si>
    <t>Score</t>
  </si>
  <si>
    <t>Box</t>
  </si>
  <si>
    <t>Last, First (Nickname)</t>
  </si>
  <si>
    <t>New</t>
  </si>
  <si>
    <t>adj</t>
  </si>
  <si>
    <t>Hdcp</t>
  </si>
  <si>
    <t>Mid</t>
  </si>
  <si>
    <t>Fwd</t>
  </si>
  <si>
    <t>Alaan, Ernie</t>
  </si>
  <si>
    <t>Church, Mario</t>
  </si>
  <si>
    <t>Cleveland, Gene</t>
  </si>
  <si>
    <t>Davis, Wendell</t>
  </si>
  <si>
    <t>Dawkins, Darrell</t>
  </si>
  <si>
    <t>De Los Reyes, Carlos</t>
  </si>
  <si>
    <t>Faleafine, James Jr</t>
  </si>
  <si>
    <t>Fortuno, Leo</t>
  </si>
  <si>
    <t>Hamilton, Andre</t>
  </si>
  <si>
    <t>Magee, Kevin</t>
  </si>
  <si>
    <t>Mansueto, Eugene</t>
  </si>
  <si>
    <t>Mauga, Pete</t>
  </si>
  <si>
    <t>Miller, Michael</t>
  </si>
  <si>
    <t>Sanchez, Alexis</t>
  </si>
  <si>
    <t>Schreiner, Kevin</t>
  </si>
  <si>
    <t>Strebel, Josef</t>
  </si>
  <si>
    <t>Thomas, Ronald</t>
  </si>
  <si>
    <t>Tupuola, Tunu</t>
  </si>
  <si>
    <t xml:space="preserve">Ulufale, Mike </t>
  </si>
  <si>
    <t>Whitehead, Richard</t>
  </si>
  <si>
    <t>The Mirage Weekly Pot Handicap 2026 Tour 3 - Week 12</t>
  </si>
  <si>
    <t>Silver</t>
  </si>
  <si>
    <t>M67.5/112</t>
  </si>
  <si>
    <t>Bronze</t>
  </si>
  <si>
    <t>M63.7/97</t>
  </si>
  <si>
    <t>L68.4/114</t>
  </si>
  <si>
    <t>Scores for use on Sep 08/Sep 10, 2026 - Club at Sunrise</t>
  </si>
  <si>
    <t>X</t>
  </si>
  <si>
    <t>Griffin, Russ</t>
  </si>
  <si>
    <t>Guzman, Martin</t>
  </si>
  <si>
    <t>Jones, Rick</t>
  </si>
  <si>
    <t>Khamis, Tom</t>
  </si>
  <si>
    <t>King, Stephen</t>
  </si>
  <si>
    <t>Miner, Mike</t>
  </si>
  <si>
    <t>Nakiso, Paoa</t>
  </si>
  <si>
    <t>Paling, Steve</t>
  </si>
  <si>
    <t xml:space="preserve">Pascua, Alberto  </t>
  </si>
  <si>
    <t>Robinson, Will</t>
  </si>
  <si>
    <t>VanHorne, Bob</t>
  </si>
  <si>
    <t>Net</t>
  </si>
  <si>
    <t>A Flight</t>
  </si>
  <si>
    <t>B Flight</t>
  </si>
  <si>
    <t>C Flight</t>
  </si>
  <si>
    <t>D Flight</t>
  </si>
  <si>
    <t>CTP Winners Tue</t>
  </si>
  <si>
    <t>Potret</t>
  </si>
  <si>
    <t>CTPRet</t>
  </si>
  <si>
    <t>Deuce Pot Tue:</t>
  </si>
  <si>
    <t>Ft</t>
  </si>
  <si>
    <t>In</t>
  </si>
  <si>
    <t>Michael</t>
  </si>
  <si>
    <t>Miller</t>
  </si>
  <si>
    <t>#3</t>
  </si>
  <si>
    <t>112 yd</t>
  </si>
  <si>
    <t>Mario Church</t>
  </si>
  <si>
    <t>3</t>
  </si>
  <si>
    <t>1</t>
  </si>
  <si>
    <t>Gene</t>
  </si>
  <si>
    <t>Cleveland</t>
  </si>
  <si>
    <t>#6</t>
  </si>
  <si>
    <t>158 yd</t>
  </si>
  <si>
    <t>Charles Woolen</t>
  </si>
  <si>
    <t>2</t>
  </si>
  <si>
    <t>8.5</t>
  </si>
  <si>
    <t xml:space="preserve">Ron </t>
  </si>
  <si>
    <t>Thomas</t>
  </si>
  <si>
    <t>#12</t>
  </si>
  <si>
    <t>145 yd</t>
  </si>
  <si>
    <t>27</t>
  </si>
  <si>
    <t>6</t>
  </si>
  <si>
    <t>Steve</t>
  </si>
  <si>
    <t>King</t>
  </si>
  <si>
    <t>#18</t>
  </si>
  <si>
    <t>155 yd</t>
  </si>
  <si>
    <t>Ron Thomas</t>
  </si>
  <si>
    <t>JR</t>
  </si>
  <si>
    <t>Falefine</t>
  </si>
  <si>
    <t>Bob</t>
  </si>
  <si>
    <t>Yale</t>
  </si>
  <si>
    <t>CTP Winners Thu</t>
  </si>
  <si>
    <t>Deuce Pot Thu:</t>
  </si>
  <si>
    <t/>
  </si>
  <si>
    <t>JR Falefine</t>
  </si>
  <si>
    <t>13</t>
  </si>
  <si>
    <t>Alex Sanchez</t>
  </si>
  <si>
    <t>Carlos DeLosReyes</t>
  </si>
  <si>
    <t>Ernie Alaan</t>
  </si>
  <si>
    <t>NO WINNERS</t>
  </si>
  <si>
    <t>Danny Pelaez</t>
  </si>
  <si>
    <t>8</t>
  </si>
  <si>
    <t>9</t>
  </si>
  <si>
    <t>Pete Mauga</t>
  </si>
  <si>
    <t>Prize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</si>
</sst>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164" formatCode="&quot;$&quot;#,##0"/>
    <numFmt numFmtId="165" formatCode="0.0"/>
  </numFmts>
  <fonts count="14" x14ac:knownFonts="1">
    <font>
      <sz val="12"/>
      <color rgb="FF00000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8"/>
      <name val="Arial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Times New Roma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3" borderId="0" applyNumberFormat="0" applyBorder="0" applyAlignment="0" applyProtection="0"/>
  </cellStyleXfs>
  <cellXfs count="60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65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/>
    <xf numFmtId="8" fontId="1" fillId="0" borderId="2" xfId="0" applyNumberFormat="1" applyFont="1" applyBorder="1"/>
    <xf numFmtId="0" fontId="1" fillId="2" borderId="2" xfId="0" applyFont="1" applyFill="1" applyBorder="1"/>
    <xf numFmtId="0" fontId="8" fillId="0" borderId="2" xfId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1" fontId="4" fillId="0" borderId="2" xfId="0" applyNumberFormat="1" applyFont="1" applyBorder="1"/>
    <xf numFmtId="1" fontId="1" fillId="0" borderId="2" xfId="0" quotePrefix="1" applyNumberFormat="1" applyFont="1" applyBorder="1" applyAlignment="1">
      <alignment horizontal="center"/>
    </xf>
    <xf numFmtId="165" fontId="1" fillId="0" borderId="2" xfId="0" applyNumberFormat="1" applyFont="1" applyBorder="1" applyAlignment="1">
      <alignment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right"/>
    </xf>
    <xf numFmtId="165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12" fillId="0" borderId="2" xfId="0" applyFont="1" applyBorder="1"/>
    <xf numFmtId="164" fontId="1" fillId="0" borderId="2" xfId="0" applyNumberFormat="1" applyFont="1" applyBorder="1" applyAlignment="1">
      <alignment horizontal="left"/>
    </xf>
    <xf numFmtId="0" fontId="3" fillId="0" borderId="2" xfId="0" applyFont="1" applyBorder="1" applyAlignment="1">
      <alignment vertical="center"/>
    </xf>
    <xf numFmtId="6" fontId="1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left"/>
    </xf>
    <xf numFmtId="6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/>
    <xf numFmtId="165" fontId="1" fillId="0" borderId="0" xfId="0" applyNumberFormat="1" applyFont="1"/>
    <xf numFmtId="165" fontId="1" fillId="0" borderId="5" xfId="0" applyNumberFormat="1" applyFont="1" applyBorder="1"/>
    <xf numFmtId="165" fontId="1" fillId="0" borderId="3" xfId="0" applyNumberFormat="1" applyFont="1" applyBorder="1"/>
    <xf numFmtId="165" fontId="1" fillId="0" borderId="1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 vertical="top"/>
    </xf>
    <xf numFmtId="0" fontId="13" fillId="0" borderId="2" xfId="0" applyFont="1" applyBorder="1" applyAlignment="1">
      <alignment horizontal="center"/>
    </xf>
    <xf numFmtId="0" fontId="6" fillId="0" borderId="2" xfId="0" quotePrefix="1" applyFont="1" applyBorder="1" applyAlignment="1">
      <alignment vertical="center"/>
    </xf>
    <xf numFmtId="49" fontId="1" fillId="0" borderId="2" xfId="0" applyNumberFormat="1" applyFont="1" applyBorder="1" applyAlignment="1">
      <alignment horizontal="left"/>
    </xf>
    <xf numFmtId="42" fontId="1" fillId="0" borderId="2" xfId="0" applyNumberFormat="1" applyFont="1" applyBorder="1" applyAlignment="1">
      <alignment horizontal="center"/>
    </xf>
    <xf numFmtId="42" fontId="1" fillId="0" borderId="0" xfId="0" applyNumberFormat="1" applyFont="1" applyAlignment="1">
      <alignment vertical="center"/>
    </xf>
    <xf numFmtId="42" fontId="1" fillId="0" borderId="2" xfId="0" applyNumberFormat="1" applyFont="1" applyBorder="1" applyAlignment="1">
      <alignment horizontal="left"/>
    </xf>
    <xf numFmtId="42" fontId="2" fillId="0" borderId="2" xfId="0" applyNumberFormat="1" applyFont="1" applyBorder="1" applyAlignment="1">
      <alignment horizontal="center"/>
    </xf>
    <xf numFmtId="42" fontId="2" fillId="0" borderId="2" xfId="0" applyNumberFormat="1" applyFont="1" applyBorder="1" applyAlignment="1">
      <alignment horizontal="left"/>
    </xf>
    <xf numFmtId="42" fontId="2" fillId="0" borderId="2" xfId="0" applyNumberFormat="1" applyFont="1" applyBorder="1" applyAlignment="1">
      <alignment vertical="center"/>
    </xf>
    <xf numFmtId="42" fontId="2" fillId="0" borderId="2" xfId="0" applyNumberFormat="1" applyFont="1" applyBorder="1"/>
    <xf numFmtId="42" fontId="2" fillId="0" borderId="0" xfId="0" applyNumberFormat="1" applyFont="1" applyAlignment="1">
      <alignment vertical="center"/>
    </xf>
    <xf numFmtId="42" fontId="2" fillId="0" borderId="5" xfId="0" applyNumberFormat="1" applyFont="1" applyBorder="1"/>
    <xf numFmtId="42" fontId="2" fillId="0" borderId="3" xfId="0" applyNumberFormat="1" applyFont="1" applyBorder="1"/>
    <xf numFmtId="42" fontId="2" fillId="0" borderId="1" xfId="0" applyNumberFormat="1" applyFont="1" applyBorder="1" applyAlignment="1">
      <alignment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327"/>
  <sheetViews>
    <sheetView tabSelected="1" zoomScaleNormal="100" workbookViewId="0">
      <pane ySplit="7" topLeftCell="A8" activePane="bottomLeft" state="frozen"/>
      <selection pane="bottomLeft" activeCell="J13" sqref="J13"/>
    </sheetView>
  </sheetViews>
  <sheetFormatPr defaultColWidth="11.07421875" defaultRowHeight="15" customHeight="1" x14ac:dyDescent="0.35"/>
  <cols>
    <col min="1" max="1" width="3.23046875" style="12" customWidth="1"/>
    <col min="2" max="2" width="4.69140625" style="12" customWidth="1"/>
    <col min="3" max="3" width="4.07421875" style="12" customWidth="1"/>
    <col min="4" max="4" width="20.23046875" style="12" customWidth="1"/>
    <col min="5" max="5" width="5" style="20" customWidth="1"/>
    <col min="6" max="6" width="7.69140625" style="24" customWidth="1"/>
    <col min="7" max="7" width="3.53515625" style="12" customWidth="1"/>
    <col min="8" max="8" width="4.23046875" style="12" customWidth="1"/>
    <col min="9" max="9" width="5" style="11" customWidth="1"/>
    <col min="10" max="10" width="8.84375" style="24" customWidth="1"/>
    <col min="11" max="11" width="8.84375" style="56" customWidth="1"/>
    <col min="12" max="67" width="8.84375" style="12" customWidth="1"/>
    <col min="68" max="16384" width="11.07421875" style="12"/>
  </cols>
  <sheetData>
    <row r="1" spans="1:71" ht="15" customHeight="1" x14ac:dyDescent="0.3">
      <c r="A1" s="18" t="s">
        <v>39</v>
      </c>
      <c r="B1" s="5"/>
      <c r="C1" s="5"/>
      <c r="D1" s="2"/>
      <c r="F1" s="20"/>
      <c r="G1" s="11"/>
      <c r="H1" s="11"/>
      <c r="J1" s="20"/>
      <c r="K1" s="54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</row>
    <row r="2" spans="1:71" ht="15.75" customHeight="1" x14ac:dyDescent="0.3">
      <c r="A2" s="18" t="s">
        <v>45</v>
      </c>
      <c r="B2" s="2"/>
      <c r="C2" s="2"/>
      <c r="D2" s="2"/>
      <c r="E2" s="3" t="s">
        <v>0</v>
      </c>
      <c r="F2" s="21"/>
      <c r="G2" s="1"/>
      <c r="H2" s="1"/>
      <c r="I2" s="1"/>
      <c r="J2" s="20"/>
      <c r="K2" s="54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</row>
    <row r="3" spans="1:71" ht="15.75" customHeight="1" x14ac:dyDescent="0.3">
      <c r="A3" s="6"/>
      <c r="B3" s="2"/>
      <c r="C3" s="2"/>
      <c r="D3" s="2"/>
      <c r="F3" s="21" t="s">
        <v>40</v>
      </c>
      <c r="G3" s="1"/>
      <c r="H3" s="1"/>
      <c r="I3" s="1"/>
      <c r="J3" s="20"/>
      <c r="K3" s="54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</row>
    <row r="4" spans="1:71" ht="15.75" customHeight="1" x14ac:dyDescent="0.3">
      <c r="A4" s="4" t="s">
        <v>2</v>
      </c>
      <c r="B4" s="7"/>
      <c r="C4" s="7"/>
      <c r="D4" s="2"/>
      <c r="F4" s="20" t="s">
        <v>41</v>
      </c>
      <c r="G4" s="11"/>
      <c r="H4" s="10"/>
      <c r="I4" s="1" t="s">
        <v>1</v>
      </c>
      <c r="J4" s="39"/>
      <c r="K4" s="55"/>
      <c r="L4" s="2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</row>
    <row r="5" spans="1:71" ht="15.75" customHeight="1" x14ac:dyDescent="0.3">
      <c r="A5" s="4"/>
      <c r="B5" s="1" t="s">
        <v>3</v>
      </c>
      <c r="C5" s="11"/>
      <c r="D5" s="2"/>
      <c r="E5" s="3" t="s">
        <v>5</v>
      </c>
      <c r="F5" s="21" t="s">
        <v>42</v>
      </c>
      <c r="G5" s="1" t="s">
        <v>6</v>
      </c>
      <c r="H5" s="1" t="s">
        <v>7</v>
      </c>
      <c r="I5" s="1" t="s">
        <v>8</v>
      </c>
      <c r="J5" s="39" t="s">
        <v>58</v>
      </c>
      <c r="K5" s="55" t="s">
        <v>111</v>
      </c>
      <c r="L5" s="2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</row>
    <row r="6" spans="1:71" ht="15.75" customHeight="1" x14ac:dyDescent="0.3">
      <c r="A6" s="4"/>
      <c r="B6" s="1">
        <v>2026</v>
      </c>
      <c r="C6" s="1" t="s">
        <v>9</v>
      </c>
      <c r="D6" s="2"/>
      <c r="E6" s="3" t="s">
        <v>10</v>
      </c>
      <c r="F6" s="21" t="s">
        <v>43</v>
      </c>
      <c r="G6" s="1" t="s">
        <v>4</v>
      </c>
      <c r="H6" s="1" t="s">
        <v>4</v>
      </c>
      <c r="I6" s="1" t="s">
        <v>11</v>
      </c>
      <c r="J6" s="39" t="s">
        <v>11</v>
      </c>
      <c r="K6" s="55"/>
      <c r="L6" s="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</row>
    <row r="7" spans="1:71" ht="15.75" customHeight="1" x14ac:dyDescent="0.3">
      <c r="A7" s="4"/>
      <c r="B7" s="1">
        <f>COUNT(B9:B220)</f>
        <v>31</v>
      </c>
      <c r="C7" s="1" t="s">
        <v>12</v>
      </c>
      <c r="D7" s="2" t="s">
        <v>13</v>
      </c>
      <c r="E7" s="3" t="s">
        <v>14</v>
      </c>
      <c r="F7" s="21" t="s">
        <v>44</v>
      </c>
      <c r="G7" s="1" t="s">
        <v>15</v>
      </c>
      <c r="H7" s="1" t="s">
        <v>16</v>
      </c>
      <c r="I7" s="1">
        <f>COUNT(I9:I220)</f>
        <v>31</v>
      </c>
      <c r="J7" s="39"/>
      <c r="K7" s="55"/>
      <c r="L7" s="2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</row>
    <row r="8" spans="1:71" ht="15.75" customHeight="1" x14ac:dyDescent="0.3">
      <c r="A8" s="4"/>
      <c r="B8" s="1"/>
      <c r="C8" s="1"/>
      <c r="D8" s="2" t="s">
        <v>59</v>
      </c>
      <c r="E8" s="3"/>
      <c r="F8" s="3"/>
      <c r="G8" s="1"/>
      <c r="H8" s="1"/>
      <c r="I8" s="1"/>
      <c r="J8" s="39"/>
      <c r="K8" s="55"/>
      <c r="L8" s="2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</row>
    <row r="9" spans="1:71" ht="15.75" customHeight="1" x14ac:dyDescent="0.3">
      <c r="A9" s="19">
        <v>1</v>
      </c>
      <c r="B9" s="1">
        <v>2026</v>
      </c>
      <c r="C9" s="1" t="s">
        <v>17</v>
      </c>
      <c r="D9" s="2" t="s">
        <v>31</v>
      </c>
      <c r="E9" s="2">
        <v>7.4</v>
      </c>
      <c r="F9" s="3">
        <f>IF(E9=0,0,(E9*(112/113))+(67.5-72))</f>
        <v>2.8345132743362838</v>
      </c>
      <c r="G9" s="10"/>
      <c r="H9" s="3">
        <f>+F9+G9</f>
        <v>2.8345132743362838</v>
      </c>
      <c r="I9" s="1">
        <v>73</v>
      </c>
      <c r="J9" s="39">
        <f>SUM(I9-H9)</f>
        <v>70.165486725663712</v>
      </c>
      <c r="K9" s="55">
        <v>41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11"/>
      <c r="BQ9" s="11"/>
      <c r="BR9" s="11"/>
      <c r="BS9" s="11"/>
    </row>
    <row r="10" spans="1:71" ht="15.75" customHeight="1" x14ac:dyDescent="0.3">
      <c r="A10" s="19">
        <f t="shared" ref="A10:A45" si="0">A9+1</f>
        <v>2</v>
      </c>
      <c r="B10" s="1">
        <v>2026</v>
      </c>
      <c r="C10" s="1" t="s">
        <v>17</v>
      </c>
      <c r="D10" s="2" t="s">
        <v>30</v>
      </c>
      <c r="E10" s="2">
        <v>8.6</v>
      </c>
      <c r="F10" s="3">
        <f>IF(E10=0,0,(E10*(112/113))+(67.5-72))</f>
        <v>4.0238938053097346</v>
      </c>
      <c r="G10" s="1"/>
      <c r="H10" s="3">
        <f>+F10+G10</f>
        <v>4.0238938053097346</v>
      </c>
      <c r="I10" s="1">
        <v>75</v>
      </c>
      <c r="J10" s="39">
        <f>SUM(I10-H10)</f>
        <v>70.97610619469026</v>
      </c>
      <c r="K10" s="55">
        <v>27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11"/>
      <c r="BQ10" s="11"/>
      <c r="BR10" s="11"/>
      <c r="BS10" s="11"/>
    </row>
    <row r="11" spans="1:71" ht="15.75" customHeight="1" x14ac:dyDescent="0.3">
      <c r="A11" s="19">
        <f t="shared" si="0"/>
        <v>3</v>
      </c>
      <c r="B11" s="1">
        <v>2026</v>
      </c>
      <c r="C11" s="1" t="s">
        <v>17</v>
      </c>
      <c r="D11" s="2" t="s">
        <v>21</v>
      </c>
      <c r="E11" s="2">
        <v>9.1</v>
      </c>
      <c r="F11" s="3">
        <f>IF(E11=0,0,(E11*(112/113))+(67.5-72))</f>
        <v>4.5194690265486717</v>
      </c>
      <c r="G11" s="10"/>
      <c r="H11" s="3">
        <f>+F11+G11</f>
        <v>4.5194690265486717</v>
      </c>
      <c r="I11" s="1">
        <v>79</v>
      </c>
      <c r="J11" s="39">
        <f>SUM(I11-H11)</f>
        <v>74.480530973451323</v>
      </c>
      <c r="K11" s="55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11"/>
      <c r="BQ11" s="11"/>
      <c r="BR11" s="11"/>
      <c r="BS11" s="11"/>
    </row>
    <row r="12" spans="1:71" ht="15.75" customHeight="1" x14ac:dyDescent="0.3">
      <c r="A12" s="19">
        <f t="shared" si="0"/>
        <v>4</v>
      </c>
      <c r="B12" s="1">
        <v>2026</v>
      </c>
      <c r="C12" s="1" t="s">
        <v>17</v>
      </c>
      <c r="D12" s="11" t="s">
        <v>37</v>
      </c>
      <c r="E12" s="2">
        <v>8.8000000000000007</v>
      </c>
      <c r="F12" s="3">
        <f>IF(E12=0,0,(E12*(112/113))+(67.5-72))</f>
        <v>4.2221238938053105</v>
      </c>
      <c r="G12" s="10"/>
      <c r="H12" s="3">
        <f>+F12+G12</f>
        <v>4.2221238938053105</v>
      </c>
      <c r="I12" s="1">
        <v>79</v>
      </c>
      <c r="J12" s="39">
        <f>SUM(I12-H12)</f>
        <v>74.777876106194697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11"/>
      <c r="BQ12" s="11"/>
      <c r="BR12" s="11"/>
      <c r="BS12" s="11"/>
    </row>
    <row r="13" spans="1:71" ht="15.75" customHeight="1" x14ac:dyDescent="0.3">
      <c r="A13" s="19">
        <f t="shared" si="0"/>
        <v>5</v>
      </c>
      <c r="B13" s="1">
        <v>2026</v>
      </c>
      <c r="C13" s="1" t="s">
        <v>17</v>
      </c>
      <c r="D13" s="2" t="s">
        <v>32</v>
      </c>
      <c r="E13" s="2">
        <v>5.7</v>
      </c>
      <c r="F13" s="3">
        <f>IF(E13=0,0,(E13*(112/113))+(67.5-72))</f>
        <v>1.1495575221238941</v>
      </c>
      <c r="G13" s="1"/>
      <c r="H13" s="3">
        <f>+F13+G13</f>
        <v>1.1495575221238941</v>
      </c>
      <c r="I13" s="10">
        <v>77</v>
      </c>
      <c r="J13" s="39">
        <f>SUM(I13-H13)</f>
        <v>75.850442477876101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11"/>
      <c r="BQ13" s="11"/>
      <c r="BR13" s="11"/>
      <c r="BS13" s="11"/>
    </row>
    <row r="14" spans="1:71" ht="15.75" customHeight="1" x14ac:dyDescent="0.3">
      <c r="A14" s="19">
        <f t="shared" si="0"/>
        <v>6</v>
      </c>
      <c r="B14" s="1">
        <v>2026</v>
      </c>
      <c r="C14" s="1" t="s">
        <v>17</v>
      </c>
      <c r="D14" s="2" t="s">
        <v>23</v>
      </c>
      <c r="E14" s="2">
        <v>8.6</v>
      </c>
      <c r="F14" s="3">
        <f>IF(E14=0,0,(E14*(112/113))+(67.5-72))</f>
        <v>4.0238938053097346</v>
      </c>
      <c r="G14" s="1"/>
      <c r="H14" s="3">
        <f>+F14+G14</f>
        <v>4.0238938053097346</v>
      </c>
      <c r="I14" s="1">
        <v>80</v>
      </c>
      <c r="J14" s="39">
        <f>SUM(I14-H14)</f>
        <v>75.97610619469026</v>
      </c>
      <c r="K14" s="55"/>
      <c r="L14" s="2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</row>
    <row r="15" spans="1:71" ht="15.75" customHeight="1" x14ac:dyDescent="0.3">
      <c r="A15" s="19">
        <f t="shared" si="0"/>
        <v>7</v>
      </c>
      <c r="B15" s="1">
        <v>2026</v>
      </c>
      <c r="C15" s="1" t="s">
        <v>17</v>
      </c>
      <c r="D15" s="2" t="s">
        <v>33</v>
      </c>
      <c r="E15" s="2">
        <v>9.3000000000000007</v>
      </c>
      <c r="F15" s="3">
        <f>IF(E15=0,0,(E15*(112/113))+(67.5-72))</f>
        <v>4.7176991150442475</v>
      </c>
      <c r="G15" s="1"/>
      <c r="H15" s="3">
        <f>+F15+G15</f>
        <v>4.7176991150442475</v>
      </c>
      <c r="I15" s="1">
        <v>89</v>
      </c>
      <c r="J15" s="39">
        <f>SUM(I15-H15)</f>
        <v>84.28230088495576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11"/>
      <c r="BQ15" s="11"/>
      <c r="BR15" s="11"/>
      <c r="BS15" s="11"/>
    </row>
    <row r="16" spans="1:71" ht="15.75" customHeight="1" x14ac:dyDescent="0.3">
      <c r="A16" s="19"/>
      <c r="B16" s="1"/>
      <c r="C16" s="1"/>
      <c r="D16" s="2"/>
      <c r="E16" s="2"/>
      <c r="F16" s="3"/>
      <c r="G16" s="1"/>
      <c r="H16" s="3"/>
      <c r="I16" s="1"/>
      <c r="J16" s="39"/>
      <c r="K16" s="55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11"/>
      <c r="BQ16" s="11"/>
      <c r="BR16" s="11"/>
      <c r="BS16" s="11"/>
    </row>
    <row r="17" spans="1:71" ht="15.75" customHeight="1" x14ac:dyDescent="0.3">
      <c r="A17" s="19"/>
      <c r="B17" s="1"/>
      <c r="C17" s="1"/>
      <c r="D17" s="2" t="s">
        <v>60</v>
      </c>
      <c r="E17" s="2"/>
      <c r="F17" s="3"/>
      <c r="G17" s="1"/>
      <c r="H17" s="3"/>
      <c r="I17" s="1"/>
      <c r="J17" s="39"/>
      <c r="K17" s="55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11"/>
      <c r="BQ17" s="11"/>
      <c r="BR17" s="11"/>
      <c r="BS17" s="11"/>
    </row>
    <row r="18" spans="1:71" ht="15.75" customHeight="1" x14ac:dyDescent="0.3">
      <c r="A18" s="19">
        <v>1</v>
      </c>
      <c r="B18" s="1">
        <v>2026</v>
      </c>
      <c r="C18" s="1" t="s">
        <v>17</v>
      </c>
      <c r="D18" s="2" t="s">
        <v>25</v>
      </c>
      <c r="E18" s="2">
        <v>10.4</v>
      </c>
      <c r="F18" s="3">
        <f>IF(E18=0,0,(E18*(112/113))+(67.5-72))</f>
        <v>5.8079646017699122</v>
      </c>
      <c r="G18" s="10"/>
      <c r="H18" s="3">
        <f>+F18+G18</f>
        <v>5.8079646017699122</v>
      </c>
      <c r="I18" s="1">
        <v>77</v>
      </c>
      <c r="J18" s="39">
        <f t="shared" ref="J18:J25" si="1">SUM(I18-H18)</f>
        <v>71.19203539823009</v>
      </c>
      <c r="K18" s="55">
        <v>41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11"/>
      <c r="BQ18" s="11"/>
      <c r="BR18" s="11"/>
      <c r="BS18" s="11"/>
    </row>
    <row r="19" spans="1:71" ht="15.75" customHeight="1" x14ac:dyDescent="0.3">
      <c r="A19" s="19">
        <f t="shared" si="0"/>
        <v>2</v>
      </c>
      <c r="B19" s="1">
        <v>2026</v>
      </c>
      <c r="C19" s="1" t="s">
        <v>18</v>
      </c>
      <c r="D19" s="2" t="s">
        <v>26</v>
      </c>
      <c r="E19" s="2">
        <v>19.3</v>
      </c>
      <c r="F19" s="3">
        <f>IF(E19=0,0,(E19*(97/113))+(63.7-72))</f>
        <v>8.2672566371681455</v>
      </c>
      <c r="G19" s="1"/>
      <c r="H19" s="3">
        <f>+F19+G19</f>
        <v>8.2672566371681455</v>
      </c>
      <c r="I19" s="1">
        <v>80</v>
      </c>
      <c r="J19" s="39">
        <f t="shared" si="1"/>
        <v>71.732743362831854</v>
      </c>
      <c r="K19" s="55">
        <v>27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11"/>
      <c r="BQ19" s="11"/>
      <c r="BR19" s="11"/>
      <c r="BS19" s="11"/>
    </row>
    <row r="20" spans="1:71" ht="15.75" customHeight="1" x14ac:dyDescent="0.3">
      <c r="A20" s="19">
        <f t="shared" si="0"/>
        <v>3</v>
      </c>
      <c r="B20" s="1">
        <v>2026</v>
      </c>
      <c r="C20" s="1" t="s">
        <v>17</v>
      </c>
      <c r="D20" s="2" t="s">
        <v>51</v>
      </c>
      <c r="E20" s="22">
        <v>10.9</v>
      </c>
      <c r="F20" s="3">
        <v>6.3</v>
      </c>
      <c r="G20" s="1"/>
      <c r="H20" s="3">
        <v>6.3</v>
      </c>
      <c r="I20" s="1">
        <v>81</v>
      </c>
      <c r="J20" s="39">
        <f t="shared" si="1"/>
        <v>74.7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11"/>
      <c r="BQ20" s="11"/>
      <c r="BR20" s="11"/>
      <c r="BS20" s="11"/>
    </row>
    <row r="21" spans="1:71" ht="15.75" customHeight="1" x14ac:dyDescent="0.3">
      <c r="A21" s="19">
        <f t="shared" si="0"/>
        <v>4</v>
      </c>
      <c r="B21" s="1">
        <v>2026</v>
      </c>
      <c r="C21" s="1" t="s">
        <v>17</v>
      </c>
      <c r="D21" s="2" t="s">
        <v>56</v>
      </c>
      <c r="E21" s="2">
        <v>11.5</v>
      </c>
      <c r="F21" s="3">
        <v>6.9</v>
      </c>
      <c r="G21" s="1"/>
      <c r="H21" s="3">
        <v>6.9</v>
      </c>
      <c r="I21" s="10">
        <v>82</v>
      </c>
      <c r="J21" s="39">
        <f t="shared" si="1"/>
        <v>75.099999999999994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11"/>
      <c r="BQ21" s="11"/>
      <c r="BR21" s="11"/>
      <c r="BS21" s="11"/>
    </row>
    <row r="22" spans="1:71" ht="15.75" customHeight="1" x14ac:dyDescent="0.35">
      <c r="A22" s="19">
        <f t="shared" si="0"/>
        <v>5</v>
      </c>
      <c r="B22" s="9">
        <v>2026</v>
      </c>
      <c r="C22" s="1" t="s">
        <v>17</v>
      </c>
      <c r="D22" s="2" t="s">
        <v>24</v>
      </c>
      <c r="E22" s="2">
        <v>10</v>
      </c>
      <c r="F22" s="3">
        <f>IF(E22=0,0,(E22*(112/113))+(67.5-72))</f>
        <v>5.4115044247787605</v>
      </c>
      <c r="G22" s="1"/>
      <c r="H22" s="3">
        <f>+F22+G22</f>
        <v>5.4115044247787605</v>
      </c>
      <c r="I22" s="1">
        <v>81</v>
      </c>
      <c r="J22" s="39">
        <f t="shared" si="1"/>
        <v>75.588495575221245</v>
      </c>
      <c r="K22" s="55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11"/>
      <c r="BQ22" s="11"/>
      <c r="BR22" s="11"/>
      <c r="BS22" s="11"/>
    </row>
    <row r="23" spans="1:71" ht="15.75" customHeight="1" x14ac:dyDescent="0.3">
      <c r="A23" s="19">
        <f t="shared" si="0"/>
        <v>6</v>
      </c>
      <c r="B23" s="1">
        <v>2026</v>
      </c>
      <c r="C23" s="1" t="s">
        <v>17</v>
      </c>
      <c r="D23" s="2" t="s">
        <v>19</v>
      </c>
      <c r="E23" s="22">
        <v>9.4</v>
      </c>
      <c r="F23" s="3">
        <f>IF(E23=0,0,(E23*(112/113))+(67.5-72))</f>
        <v>4.8168141592920364</v>
      </c>
      <c r="G23" s="1"/>
      <c r="H23" s="3">
        <f>+F23+G23</f>
        <v>4.8168141592920364</v>
      </c>
      <c r="I23" s="1">
        <v>82</v>
      </c>
      <c r="J23" s="39">
        <f t="shared" si="1"/>
        <v>77.183185840707964</v>
      </c>
      <c r="K23" s="55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11"/>
      <c r="BQ23" s="11"/>
      <c r="BR23" s="11"/>
      <c r="BS23" s="11"/>
    </row>
    <row r="24" spans="1:71" ht="15.75" customHeight="1" x14ac:dyDescent="0.3">
      <c r="A24" s="19">
        <f t="shared" si="0"/>
        <v>7</v>
      </c>
      <c r="B24" s="1">
        <v>2026</v>
      </c>
      <c r="C24" s="1" t="s">
        <v>17</v>
      </c>
      <c r="D24" s="2" t="s">
        <v>29</v>
      </c>
      <c r="E24" s="2">
        <v>9.5</v>
      </c>
      <c r="F24" s="3">
        <f>IF(E24=0,0,(E24*(112/113))+(67.5-72))</f>
        <v>4.9159292035398234</v>
      </c>
      <c r="G24" s="1"/>
      <c r="H24" s="3">
        <f>+F24+G24</f>
        <v>4.9159292035398234</v>
      </c>
      <c r="I24" s="1">
        <v>86</v>
      </c>
      <c r="J24" s="39">
        <f t="shared" si="1"/>
        <v>81.084070796460182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11"/>
      <c r="BQ24" s="11"/>
      <c r="BR24" s="11"/>
      <c r="BS24" s="11"/>
    </row>
    <row r="25" spans="1:71" ht="15.75" customHeight="1" x14ac:dyDescent="0.3">
      <c r="A25" s="19">
        <f t="shared" si="0"/>
        <v>8</v>
      </c>
      <c r="B25" s="1">
        <v>2026</v>
      </c>
      <c r="C25" s="1" t="s">
        <v>17</v>
      </c>
      <c r="D25" s="11" t="s">
        <v>20</v>
      </c>
      <c r="E25" s="2">
        <v>11.7</v>
      </c>
      <c r="F25" s="3">
        <f>IF(E25=0,0,(E25*(112/113))+(67.5-72))</f>
        <v>7.0964601769911493</v>
      </c>
      <c r="G25" s="10"/>
      <c r="H25" s="3">
        <f>+F25+G25</f>
        <v>7.0964601769911493</v>
      </c>
      <c r="I25" s="1">
        <v>90</v>
      </c>
      <c r="J25" s="39">
        <f t="shared" si="1"/>
        <v>82.903539823008856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11"/>
      <c r="BQ25" s="11"/>
      <c r="BR25" s="11"/>
      <c r="BS25" s="11"/>
    </row>
    <row r="26" spans="1:71" ht="15.75" customHeight="1" x14ac:dyDescent="0.3">
      <c r="A26" s="19"/>
      <c r="B26" s="1"/>
      <c r="C26" s="1"/>
      <c r="D26" s="2"/>
      <c r="E26" s="2"/>
      <c r="F26" s="3"/>
      <c r="G26" s="1"/>
      <c r="H26" s="3"/>
      <c r="I26" s="1"/>
      <c r="J26" s="39"/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11"/>
      <c r="BQ26" s="11"/>
      <c r="BR26" s="11"/>
      <c r="BS26" s="11"/>
    </row>
    <row r="27" spans="1:71" ht="15.75" customHeight="1" x14ac:dyDescent="0.3">
      <c r="A27" s="19"/>
      <c r="B27" s="1"/>
      <c r="C27" s="1"/>
      <c r="D27" s="2" t="s">
        <v>61</v>
      </c>
      <c r="E27" s="2"/>
      <c r="F27" s="3"/>
      <c r="G27" s="1"/>
      <c r="H27" s="3"/>
      <c r="I27" s="1"/>
      <c r="J27" s="39"/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11"/>
      <c r="BQ27" s="11"/>
      <c r="BR27" s="11"/>
      <c r="BS27" s="11"/>
    </row>
    <row r="28" spans="1:71" ht="15.75" customHeight="1" x14ac:dyDescent="0.3">
      <c r="A28" s="19">
        <v>1</v>
      </c>
      <c r="B28" s="1">
        <v>2026</v>
      </c>
      <c r="C28" s="1" t="s">
        <v>17</v>
      </c>
      <c r="D28" s="2" t="s">
        <v>36</v>
      </c>
      <c r="E28" s="2">
        <v>13.2</v>
      </c>
      <c r="F28" s="3">
        <v>8.6</v>
      </c>
      <c r="G28" s="1"/>
      <c r="H28" s="3">
        <v>8.6</v>
      </c>
      <c r="I28" s="10">
        <v>81</v>
      </c>
      <c r="J28" s="39">
        <f t="shared" ref="J28:J35" si="2">SUM(I28-H28)</f>
        <v>72.400000000000006</v>
      </c>
      <c r="K28" s="55">
        <v>41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11"/>
      <c r="BQ28" s="11"/>
      <c r="BR28" s="11"/>
      <c r="BS28" s="11"/>
    </row>
    <row r="29" spans="1:71" ht="15.75" customHeight="1" x14ac:dyDescent="0.3">
      <c r="A29" s="19">
        <f t="shared" si="0"/>
        <v>2</v>
      </c>
      <c r="B29" s="1">
        <v>2026</v>
      </c>
      <c r="C29" s="1" t="s">
        <v>17</v>
      </c>
      <c r="D29" s="11" t="s">
        <v>35</v>
      </c>
      <c r="E29" s="2">
        <v>15</v>
      </c>
      <c r="F29" s="3">
        <f>IF(E29=0,0,(E29*(112/113))+(67.5-72))</f>
        <v>10.367256637168142</v>
      </c>
      <c r="G29" s="10"/>
      <c r="H29" s="3">
        <f>+F29+G29</f>
        <v>10.367256637168142</v>
      </c>
      <c r="I29" s="1">
        <v>89</v>
      </c>
      <c r="J29" s="39">
        <f t="shared" si="2"/>
        <v>78.63274336283186</v>
      </c>
      <c r="K29" s="55">
        <v>27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11"/>
      <c r="BQ29" s="11"/>
      <c r="BR29" s="11"/>
      <c r="BS29" s="11"/>
    </row>
    <row r="30" spans="1:71" ht="15.75" customHeight="1" x14ac:dyDescent="0.3">
      <c r="A30" s="19">
        <f t="shared" si="0"/>
        <v>3</v>
      </c>
      <c r="B30" s="1">
        <v>2026</v>
      </c>
      <c r="C30" s="1" t="s">
        <v>17</v>
      </c>
      <c r="D30" s="2" t="s">
        <v>50</v>
      </c>
      <c r="E30" s="2">
        <v>13.5</v>
      </c>
      <c r="F30" s="3">
        <v>8.9</v>
      </c>
      <c r="G30" s="1"/>
      <c r="H30" s="3">
        <v>8.9</v>
      </c>
      <c r="I30" s="1">
        <v>88</v>
      </c>
      <c r="J30" s="39">
        <f t="shared" si="2"/>
        <v>79.099999999999994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11"/>
      <c r="BQ30" s="11"/>
      <c r="BR30" s="11"/>
      <c r="BS30" s="11"/>
    </row>
    <row r="31" spans="1:71" ht="15.75" customHeight="1" x14ac:dyDescent="0.3">
      <c r="A31" s="19">
        <f t="shared" si="0"/>
        <v>4</v>
      </c>
      <c r="B31" s="1">
        <v>2026</v>
      </c>
      <c r="C31" s="1" t="s">
        <v>17</v>
      </c>
      <c r="D31" s="2" t="s">
        <v>48</v>
      </c>
      <c r="E31" s="2">
        <v>15</v>
      </c>
      <c r="F31" s="3">
        <v>10.4</v>
      </c>
      <c r="G31" s="1"/>
      <c r="H31" s="3">
        <v>10.4</v>
      </c>
      <c r="I31" s="1">
        <v>90</v>
      </c>
      <c r="J31" s="39">
        <f t="shared" si="2"/>
        <v>79.599999999999994</v>
      </c>
      <c r="K31" s="54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</row>
    <row r="32" spans="1:71" ht="15.75" customHeight="1" x14ac:dyDescent="0.3">
      <c r="A32" s="19">
        <f t="shared" si="0"/>
        <v>5</v>
      </c>
      <c r="B32" s="1">
        <v>2026</v>
      </c>
      <c r="C32" s="1" t="s">
        <v>18</v>
      </c>
      <c r="D32" s="2" t="s">
        <v>53</v>
      </c>
      <c r="E32" s="2">
        <v>21.3</v>
      </c>
      <c r="F32" s="3">
        <v>10</v>
      </c>
      <c r="G32" s="1"/>
      <c r="H32" s="3">
        <v>10</v>
      </c>
      <c r="I32" s="1">
        <v>97</v>
      </c>
      <c r="J32" s="39">
        <f t="shared" si="2"/>
        <v>87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11"/>
      <c r="BQ32" s="11"/>
      <c r="BR32" s="11"/>
      <c r="BS32" s="11"/>
    </row>
    <row r="33" spans="1:71" ht="15.75" customHeight="1" x14ac:dyDescent="0.3">
      <c r="A33" s="19">
        <f t="shared" si="0"/>
        <v>6</v>
      </c>
      <c r="B33" s="1">
        <v>2026</v>
      </c>
      <c r="C33" s="1" t="s">
        <v>18</v>
      </c>
      <c r="D33" s="2" t="s">
        <v>54</v>
      </c>
      <c r="E33" s="2">
        <v>21.1</v>
      </c>
      <c r="F33" s="3">
        <v>9.8000000000000007</v>
      </c>
      <c r="G33" s="1"/>
      <c r="H33" s="3">
        <v>9.8000000000000007</v>
      </c>
      <c r="I33" s="1">
        <v>99</v>
      </c>
      <c r="J33" s="39">
        <f t="shared" si="2"/>
        <v>89.2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11"/>
      <c r="BQ33" s="11"/>
      <c r="BR33" s="11"/>
      <c r="BS33" s="11"/>
    </row>
    <row r="34" spans="1:71" ht="15.75" customHeight="1" x14ac:dyDescent="0.3">
      <c r="A34" s="19">
        <f t="shared" si="0"/>
        <v>7</v>
      </c>
      <c r="B34" s="1">
        <v>2026</v>
      </c>
      <c r="C34" s="1" t="s">
        <v>18</v>
      </c>
      <c r="D34" s="2" t="s">
        <v>47</v>
      </c>
      <c r="E34" s="2">
        <v>21.2</v>
      </c>
      <c r="F34" s="3">
        <v>9.9</v>
      </c>
      <c r="G34" s="1"/>
      <c r="H34" s="3">
        <v>9.9</v>
      </c>
      <c r="I34" s="1">
        <v>102</v>
      </c>
      <c r="J34" s="39">
        <f t="shared" si="2"/>
        <v>92.1</v>
      </c>
      <c r="K34" s="55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11"/>
      <c r="BQ34" s="11"/>
      <c r="BR34" s="11"/>
      <c r="BS34" s="11"/>
    </row>
    <row r="35" spans="1:71" ht="15.75" customHeight="1" x14ac:dyDescent="0.3">
      <c r="A35" s="19">
        <f t="shared" si="0"/>
        <v>8</v>
      </c>
      <c r="B35" s="1">
        <v>2026</v>
      </c>
      <c r="C35" s="1" t="s">
        <v>18</v>
      </c>
      <c r="D35" s="2" t="s">
        <v>57</v>
      </c>
      <c r="E35" s="2">
        <v>21.4</v>
      </c>
      <c r="F35" s="3">
        <v>10.1</v>
      </c>
      <c r="G35" s="10"/>
      <c r="H35" s="3">
        <v>10.1</v>
      </c>
      <c r="I35" s="1">
        <v>108</v>
      </c>
      <c r="J35" s="39">
        <f t="shared" si="2"/>
        <v>97.9</v>
      </c>
      <c r="K35" s="55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11"/>
      <c r="BQ35" s="11"/>
      <c r="BR35" s="11"/>
      <c r="BS35" s="11"/>
    </row>
    <row r="36" spans="1:71" ht="15.75" customHeight="1" x14ac:dyDescent="0.3">
      <c r="A36" s="19"/>
      <c r="B36" s="1"/>
      <c r="C36" s="1"/>
      <c r="D36" s="2"/>
      <c r="E36" s="2"/>
      <c r="F36" s="3"/>
      <c r="G36" s="1"/>
      <c r="H36" s="3"/>
      <c r="I36" s="1"/>
      <c r="J36" s="39"/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11"/>
      <c r="BQ36" s="11"/>
      <c r="BR36" s="11"/>
      <c r="BS36" s="11"/>
    </row>
    <row r="37" spans="1:71" ht="15.75" customHeight="1" x14ac:dyDescent="0.3">
      <c r="A37" s="19"/>
      <c r="B37" s="1"/>
      <c r="C37" s="1"/>
      <c r="D37" s="2" t="s">
        <v>62</v>
      </c>
      <c r="E37" s="2"/>
      <c r="F37" s="3"/>
      <c r="G37" s="1"/>
      <c r="H37" s="3"/>
      <c r="I37" s="1"/>
      <c r="J37" s="39"/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11"/>
      <c r="BQ37" s="11"/>
      <c r="BR37" s="11"/>
      <c r="BS37" s="11"/>
    </row>
    <row r="38" spans="1:71" ht="15.75" customHeight="1" x14ac:dyDescent="0.3">
      <c r="A38" s="19">
        <v>1</v>
      </c>
      <c r="B38" s="1">
        <v>2026</v>
      </c>
      <c r="C38" s="1" t="s">
        <v>17</v>
      </c>
      <c r="D38" s="2" t="s">
        <v>49</v>
      </c>
      <c r="E38" s="2">
        <v>15.6</v>
      </c>
      <c r="F38" s="3">
        <v>11</v>
      </c>
      <c r="G38" s="1"/>
      <c r="H38" s="3">
        <v>11</v>
      </c>
      <c r="I38" s="1">
        <v>88</v>
      </c>
      <c r="J38" s="39">
        <f t="shared" ref="J38:J44" si="3">SUM(I38-H38)</f>
        <v>77</v>
      </c>
      <c r="K38" s="55">
        <v>41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11"/>
      <c r="BQ38" s="11"/>
      <c r="BR38" s="11"/>
      <c r="BS38" s="11"/>
    </row>
    <row r="39" spans="1:71" ht="15.75" customHeight="1" x14ac:dyDescent="0.3">
      <c r="A39" s="19">
        <f t="shared" si="0"/>
        <v>2</v>
      </c>
      <c r="B39" s="1">
        <v>2026</v>
      </c>
      <c r="C39" s="1" t="s">
        <v>18</v>
      </c>
      <c r="D39" s="2" t="s">
        <v>28</v>
      </c>
      <c r="E39" s="2">
        <v>23.5</v>
      </c>
      <c r="F39" s="3">
        <f>IF(E39=0,0,(E39*(97/113))+(63.7-72))</f>
        <v>11.872566371681419</v>
      </c>
      <c r="G39" s="1"/>
      <c r="H39" s="3">
        <f>+F39+G39</f>
        <v>11.872566371681419</v>
      </c>
      <c r="I39" s="1">
        <v>90</v>
      </c>
      <c r="J39" s="39">
        <f t="shared" si="3"/>
        <v>78.127433628318585</v>
      </c>
      <c r="K39" s="55">
        <v>27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11"/>
      <c r="BQ39" s="11"/>
      <c r="BR39" s="11"/>
      <c r="BS39" s="11"/>
    </row>
    <row r="40" spans="1:71" ht="15.75" customHeight="1" x14ac:dyDescent="0.3">
      <c r="A40" s="19">
        <f t="shared" si="0"/>
        <v>3</v>
      </c>
      <c r="B40" s="10">
        <v>2026</v>
      </c>
      <c r="C40" s="1" t="s">
        <v>17</v>
      </c>
      <c r="D40" s="8" t="s">
        <v>27</v>
      </c>
      <c r="E40" s="2">
        <v>20.399999999999999</v>
      </c>
      <c r="F40" s="3">
        <f>IF(E40=0,0,(E40*(112/113))+(67.5-72))</f>
        <v>15.719469026548669</v>
      </c>
      <c r="G40" s="1"/>
      <c r="H40" s="3">
        <f>+F40+G40</f>
        <v>15.719469026548669</v>
      </c>
      <c r="I40" s="1">
        <v>94</v>
      </c>
      <c r="J40" s="39">
        <f t="shared" si="3"/>
        <v>78.280530973451334</v>
      </c>
      <c r="K40" s="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11"/>
      <c r="BQ40" s="11"/>
      <c r="BR40" s="11"/>
      <c r="BS40" s="11"/>
    </row>
    <row r="41" spans="1:71" ht="15.75" customHeight="1" x14ac:dyDescent="0.3">
      <c r="A41" s="19">
        <f t="shared" si="0"/>
        <v>4</v>
      </c>
      <c r="B41" s="1">
        <v>2026</v>
      </c>
      <c r="C41" s="1" t="s">
        <v>17</v>
      </c>
      <c r="D41" s="2" t="s">
        <v>52</v>
      </c>
      <c r="E41" s="2">
        <v>16.899999999999999</v>
      </c>
      <c r="F41" s="3">
        <v>12.3</v>
      </c>
      <c r="G41" s="1"/>
      <c r="H41" s="3">
        <v>12.3</v>
      </c>
      <c r="I41" s="1">
        <v>92</v>
      </c>
      <c r="J41" s="39">
        <f t="shared" si="3"/>
        <v>79.7</v>
      </c>
      <c r="K41" s="55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11"/>
      <c r="BQ41" s="11"/>
      <c r="BR41" s="11"/>
      <c r="BS41" s="11"/>
    </row>
    <row r="42" spans="1:71" ht="15.75" customHeight="1" x14ac:dyDescent="0.3">
      <c r="A42" s="19">
        <f t="shared" si="0"/>
        <v>5</v>
      </c>
      <c r="B42" s="1">
        <v>2026</v>
      </c>
      <c r="C42" s="1" t="s">
        <v>18</v>
      </c>
      <c r="D42" s="2" t="s">
        <v>34</v>
      </c>
      <c r="E42" s="2">
        <v>22.1</v>
      </c>
      <c r="F42" s="3">
        <f>IF(E42=0,0,(E42*(97/113))+(63.7-72))</f>
        <v>10.670796460176994</v>
      </c>
      <c r="G42" s="1"/>
      <c r="H42" s="3">
        <f>+F42+G42</f>
        <v>10.670796460176994</v>
      </c>
      <c r="I42" s="1">
        <v>92</v>
      </c>
      <c r="J42" s="39">
        <f t="shared" si="3"/>
        <v>81.329203539822998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11"/>
      <c r="BQ42" s="11"/>
      <c r="BR42" s="11"/>
      <c r="BS42" s="11"/>
    </row>
    <row r="43" spans="1:71" ht="15.75" customHeight="1" x14ac:dyDescent="0.3">
      <c r="A43" s="19">
        <f t="shared" si="0"/>
        <v>6</v>
      </c>
      <c r="B43" s="1">
        <v>2026</v>
      </c>
      <c r="C43" s="1" t="s">
        <v>18</v>
      </c>
      <c r="D43" s="2" t="s">
        <v>38</v>
      </c>
      <c r="E43" s="2">
        <v>23.2</v>
      </c>
      <c r="F43" s="3">
        <f>IF(E43=0,0,(E43*(97/113))+(63.7-72))</f>
        <v>11.615044247787612</v>
      </c>
      <c r="G43" s="1"/>
      <c r="H43" s="3">
        <f>+F43+G43</f>
        <v>11.615044247787612</v>
      </c>
      <c r="I43" s="1">
        <v>94</v>
      </c>
      <c r="J43" s="39">
        <f t="shared" si="3"/>
        <v>82.384955752212392</v>
      </c>
      <c r="K43" s="54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</row>
    <row r="44" spans="1:71" ht="15.75" customHeight="1" x14ac:dyDescent="0.3">
      <c r="A44" s="19">
        <f t="shared" si="0"/>
        <v>7</v>
      </c>
      <c r="B44" s="1">
        <v>2026</v>
      </c>
      <c r="C44" s="1" t="s">
        <v>17</v>
      </c>
      <c r="D44" s="2" t="s">
        <v>55</v>
      </c>
      <c r="E44" s="2">
        <v>22.9</v>
      </c>
      <c r="F44" s="3">
        <v>18.2</v>
      </c>
      <c r="G44" s="4"/>
      <c r="H44" s="3">
        <v>18.2</v>
      </c>
      <c r="I44" s="10">
        <v>101</v>
      </c>
      <c r="J44" s="39">
        <f t="shared" si="3"/>
        <v>82.8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11"/>
      <c r="BQ44" s="11"/>
      <c r="BR44" s="11"/>
      <c r="BS44" s="11"/>
    </row>
    <row r="45" spans="1:71" ht="15.75" customHeight="1" x14ac:dyDescent="0.3">
      <c r="A45" s="19">
        <f t="shared" si="0"/>
        <v>8</v>
      </c>
      <c r="B45" s="1">
        <v>2026</v>
      </c>
      <c r="C45" s="1" t="s">
        <v>17</v>
      </c>
      <c r="D45" s="2" t="s">
        <v>22</v>
      </c>
      <c r="E45" s="2">
        <v>26.3</v>
      </c>
      <c r="F45" s="3">
        <f>IF(E45=0,0,(E45*(112/113))+(67.5-72))</f>
        <v>21.567256637168143</v>
      </c>
      <c r="G45" s="1">
        <v>-4</v>
      </c>
      <c r="H45" s="3">
        <f>+F45+G45</f>
        <v>17.567256637168143</v>
      </c>
      <c r="I45" s="1">
        <v>115</v>
      </c>
      <c r="J45" s="39">
        <f>SUM(I45-H45-G45)</f>
        <v>101.43274336283186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11"/>
      <c r="BQ45" s="11"/>
      <c r="BR45" s="11"/>
      <c r="BS45" s="11"/>
    </row>
    <row r="46" spans="1:71" ht="15.75" customHeight="1" x14ac:dyDescent="0.3">
      <c r="A46" s="19"/>
      <c r="B46" s="1"/>
      <c r="C46" s="1"/>
      <c r="D46" s="2"/>
      <c r="E46" s="22"/>
      <c r="F46" s="3"/>
      <c r="G46" s="1"/>
      <c r="H46" s="3"/>
      <c r="I46" s="1"/>
      <c r="J46" s="39"/>
      <c r="K46" s="55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11"/>
      <c r="BQ46" s="11"/>
      <c r="BR46" s="11"/>
      <c r="BS46" s="11"/>
    </row>
    <row r="47" spans="1:71" ht="15.75" customHeight="1" x14ac:dyDescent="0.3">
      <c r="A47" s="28" t="s">
        <v>63</v>
      </c>
      <c r="B47" s="1"/>
      <c r="C47" s="1"/>
      <c r="D47" s="1"/>
      <c r="E47" s="29" t="s">
        <v>64</v>
      </c>
      <c r="F47" s="36"/>
      <c r="G47" s="28" t="s">
        <v>65</v>
      </c>
      <c r="H47" s="16"/>
      <c r="I47" s="16"/>
      <c r="J47" s="29" t="s">
        <v>66</v>
      </c>
      <c r="K47" s="52"/>
      <c r="L47" s="16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11"/>
      <c r="BQ47" s="11"/>
      <c r="BR47" s="11"/>
      <c r="BS47" s="11"/>
    </row>
    <row r="48" spans="1:71" ht="15.75" customHeight="1" x14ac:dyDescent="0.3">
      <c r="A48" s="28"/>
      <c r="B48" s="1"/>
      <c r="C48" s="1"/>
      <c r="D48" s="1"/>
      <c r="E48" s="30"/>
      <c r="F48" s="36"/>
      <c r="G48" s="28"/>
      <c r="H48" s="16"/>
      <c r="I48" s="16"/>
      <c r="J48" s="29"/>
      <c r="K48" s="52"/>
      <c r="L48" s="16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11"/>
      <c r="BQ48" s="11"/>
      <c r="BR48" s="11"/>
      <c r="BS48" s="11"/>
    </row>
    <row r="49" spans="1:71" ht="15.75" customHeight="1" x14ac:dyDescent="0.3">
      <c r="A49" s="11"/>
      <c r="B49" s="1"/>
      <c r="C49" s="1"/>
      <c r="D49" s="1"/>
      <c r="E49" s="31"/>
      <c r="F49" s="1" t="s">
        <v>67</v>
      </c>
      <c r="G49" s="1" t="s">
        <v>68</v>
      </c>
      <c r="H49" s="16"/>
      <c r="I49" s="16"/>
      <c r="J49" s="12" t="s">
        <v>69</v>
      </c>
      <c r="K49" s="50" t="s">
        <v>70</v>
      </c>
      <c r="L49" s="16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11"/>
      <c r="BQ49" s="11"/>
      <c r="BR49" s="11"/>
      <c r="BS49" s="11"/>
    </row>
    <row r="50" spans="1:71" ht="15.75" customHeight="1" x14ac:dyDescent="0.3">
      <c r="A50" s="4" t="s">
        <v>71</v>
      </c>
      <c r="B50" s="1" t="s">
        <v>72</v>
      </c>
      <c r="C50" s="1"/>
      <c r="D50" s="11" t="s">
        <v>73</v>
      </c>
      <c r="E50" s="11"/>
      <c r="F50" s="44" t="s">
        <v>74</v>
      </c>
      <c r="G50" s="44" t="s">
        <v>75</v>
      </c>
      <c r="H50" s="16"/>
      <c r="I50" s="16"/>
      <c r="J50" s="45" t="s">
        <v>76</v>
      </c>
      <c r="K50" s="51" t="s">
        <v>77</v>
      </c>
      <c r="L50" s="4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11"/>
      <c r="BQ50" s="11"/>
      <c r="BR50" s="11"/>
      <c r="BS50" s="11"/>
    </row>
    <row r="51" spans="1:71" ht="15.75" customHeight="1" x14ac:dyDescent="0.3">
      <c r="A51" s="4" t="s">
        <v>78</v>
      </c>
      <c r="B51" s="1" t="s">
        <v>79</v>
      </c>
      <c r="C51" s="1"/>
      <c r="D51" s="33" t="s">
        <v>80</v>
      </c>
      <c r="E51" s="33"/>
      <c r="F51" s="44" t="s">
        <v>81</v>
      </c>
      <c r="G51" s="44" t="s">
        <v>82</v>
      </c>
      <c r="H51" s="36"/>
      <c r="I51" s="16"/>
      <c r="J51" s="45" t="s">
        <v>83</v>
      </c>
      <c r="K51" s="51" t="s">
        <v>84</v>
      </c>
      <c r="L51" s="4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11"/>
      <c r="BQ51" s="11"/>
      <c r="BR51" s="11"/>
      <c r="BS51" s="11"/>
    </row>
    <row r="52" spans="1:71" ht="15.75" customHeight="1" x14ac:dyDescent="0.3">
      <c r="A52" s="4" t="s">
        <v>85</v>
      </c>
      <c r="B52" s="1" t="s">
        <v>86</v>
      </c>
      <c r="C52" s="1"/>
      <c r="D52" s="11" t="s">
        <v>73</v>
      </c>
      <c r="E52" s="11"/>
      <c r="F52" s="44" t="s">
        <v>87</v>
      </c>
      <c r="G52" s="44" t="s">
        <v>88</v>
      </c>
      <c r="H52" s="36"/>
      <c r="I52" s="16"/>
      <c r="J52" s="45" t="s">
        <v>89</v>
      </c>
      <c r="K52" s="51" t="s">
        <v>90</v>
      </c>
      <c r="L52" s="4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11"/>
      <c r="BQ52" s="11"/>
      <c r="BR52" s="11"/>
      <c r="BS52" s="11"/>
    </row>
    <row r="53" spans="1:71" ht="15.75" customHeight="1" x14ac:dyDescent="0.3">
      <c r="A53" s="4" t="s">
        <v>91</v>
      </c>
      <c r="B53" s="1" t="s">
        <v>92</v>
      </c>
      <c r="C53" s="1"/>
      <c r="D53" s="11" t="s">
        <v>93</v>
      </c>
      <c r="E53" s="11"/>
      <c r="F53" s="44" t="s">
        <v>74</v>
      </c>
      <c r="G53" s="44" t="s">
        <v>75</v>
      </c>
      <c r="H53" s="36"/>
      <c r="I53" s="16"/>
      <c r="J53" s="16" t="s">
        <v>94</v>
      </c>
      <c r="K53" s="49" t="s">
        <v>95</v>
      </c>
      <c r="L53" s="4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11"/>
      <c r="BQ53" s="11"/>
      <c r="BR53" s="11"/>
      <c r="BS53" s="11"/>
    </row>
    <row r="54" spans="1:71" ht="15.75" customHeight="1" x14ac:dyDescent="0.3">
      <c r="A54" s="1"/>
      <c r="B54" s="1"/>
      <c r="C54" s="1"/>
      <c r="D54" s="1"/>
      <c r="E54" s="5"/>
      <c r="F54" s="44"/>
      <c r="G54" s="11"/>
      <c r="H54" s="36"/>
      <c r="I54" s="16"/>
      <c r="J54" s="16" t="s">
        <v>96</v>
      </c>
      <c r="K54" s="49" t="s">
        <v>97</v>
      </c>
      <c r="L54" s="1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11"/>
      <c r="BQ54" s="11"/>
      <c r="BR54" s="11"/>
      <c r="BS54" s="11"/>
    </row>
    <row r="55" spans="1:71" ht="15.75" customHeight="1" x14ac:dyDescent="0.3">
      <c r="A55" s="28" t="s">
        <v>98</v>
      </c>
      <c r="B55" s="1"/>
      <c r="C55" s="1"/>
      <c r="D55" s="1"/>
      <c r="E55" s="29" t="s">
        <v>64</v>
      </c>
      <c r="F55" s="46"/>
      <c r="G55" s="28" t="s">
        <v>65</v>
      </c>
      <c r="H55" s="11"/>
      <c r="I55" s="35"/>
      <c r="J55" s="29" t="s">
        <v>99</v>
      </c>
      <c r="K55" s="52"/>
      <c r="L55" s="1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11"/>
      <c r="BQ55" s="11"/>
      <c r="BR55" s="11"/>
      <c r="BS55" s="11"/>
    </row>
    <row r="56" spans="1:71" ht="15.75" customHeight="1" x14ac:dyDescent="0.3">
      <c r="A56" s="28"/>
      <c r="B56" s="29"/>
      <c r="C56" s="29"/>
      <c r="D56" s="11"/>
      <c r="E56" s="35"/>
      <c r="F56" s="46"/>
      <c r="G56" s="29"/>
      <c r="H56" s="11"/>
      <c r="I56" s="35"/>
      <c r="J56" s="11"/>
      <c r="K56" s="52"/>
      <c r="L56" s="1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11"/>
      <c r="BQ56" s="11"/>
      <c r="BR56" s="11"/>
      <c r="BS56" s="11"/>
    </row>
    <row r="57" spans="1:71" ht="15.75" customHeight="1" x14ac:dyDescent="0.3">
      <c r="A57" s="28"/>
      <c r="B57" s="36"/>
      <c r="C57" s="36"/>
      <c r="D57" s="36"/>
      <c r="E57" s="30"/>
      <c r="F57" s="1" t="s">
        <v>67</v>
      </c>
      <c r="G57" s="1" t="s">
        <v>68</v>
      </c>
      <c r="H57" s="36"/>
      <c r="I57" s="47" t="s">
        <v>100</v>
      </c>
      <c r="J57" s="37"/>
      <c r="K57" s="53"/>
      <c r="L57" s="37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11"/>
      <c r="BQ57" s="11"/>
      <c r="BR57" s="11"/>
      <c r="BS57" s="11"/>
    </row>
    <row r="58" spans="1:71" ht="15.75" customHeight="1" x14ac:dyDescent="0.3">
      <c r="A58" s="10" t="s">
        <v>71</v>
      </c>
      <c r="B58" s="1" t="s">
        <v>72</v>
      </c>
      <c r="C58" s="1"/>
      <c r="D58" s="11" t="s">
        <v>101</v>
      </c>
      <c r="E58" s="11"/>
      <c r="F58" s="44" t="s">
        <v>102</v>
      </c>
      <c r="G58" s="44" t="s">
        <v>74</v>
      </c>
      <c r="H58" s="1"/>
      <c r="J58" s="32" t="s">
        <v>103</v>
      </c>
      <c r="K58" s="53"/>
      <c r="L58" s="1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11"/>
      <c r="BQ58" s="11"/>
      <c r="BR58" s="11"/>
      <c r="BS58" s="11"/>
    </row>
    <row r="59" spans="1:71" ht="15.75" customHeight="1" x14ac:dyDescent="0.3">
      <c r="A59" s="4" t="s">
        <v>78</v>
      </c>
      <c r="B59" s="1" t="s">
        <v>79</v>
      </c>
      <c r="C59" s="1"/>
      <c r="D59" s="11" t="s">
        <v>104</v>
      </c>
      <c r="E59" s="11"/>
      <c r="F59" s="44" t="s">
        <v>88</v>
      </c>
      <c r="G59" s="44" t="s">
        <v>88</v>
      </c>
      <c r="H59" s="1"/>
      <c r="J59" s="32" t="s">
        <v>105</v>
      </c>
      <c r="K59" s="53"/>
      <c r="L59" s="1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11"/>
      <c r="BQ59" s="11"/>
      <c r="BR59" s="11"/>
      <c r="BS59" s="11"/>
    </row>
    <row r="60" spans="1:71" ht="15.75" customHeight="1" x14ac:dyDescent="0.3">
      <c r="A60" s="4" t="s">
        <v>85</v>
      </c>
      <c r="B60" s="1" t="s">
        <v>86</v>
      </c>
      <c r="C60" s="1"/>
      <c r="D60" s="11" t="s">
        <v>106</v>
      </c>
      <c r="E60" s="11"/>
      <c r="F60" s="44" t="s">
        <v>46</v>
      </c>
      <c r="G60" s="44" t="s">
        <v>46</v>
      </c>
      <c r="H60" s="36"/>
      <c r="J60" s="48" t="s">
        <v>101</v>
      </c>
      <c r="K60" s="54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</row>
    <row r="61" spans="1:71" ht="15.75" customHeight="1" x14ac:dyDescent="0.3">
      <c r="A61" s="4" t="s">
        <v>91</v>
      </c>
      <c r="B61" s="1" t="s">
        <v>92</v>
      </c>
      <c r="C61" s="1"/>
      <c r="D61" s="11" t="s">
        <v>107</v>
      </c>
      <c r="E61" s="11"/>
      <c r="F61" s="44" t="s">
        <v>108</v>
      </c>
      <c r="G61" s="44" t="s">
        <v>109</v>
      </c>
      <c r="H61" s="1"/>
      <c r="I61" s="1"/>
      <c r="J61" s="5" t="s">
        <v>110</v>
      </c>
      <c r="K61" s="53"/>
      <c r="L61" s="3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11"/>
      <c r="BQ61" s="11"/>
      <c r="BR61" s="11"/>
      <c r="BS61" s="11"/>
    </row>
    <row r="62" spans="1:71" ht="15.75" customHeight="1" x14ac:dyDescent="0.3">
      <c r="A62" s="4"/>
      <c r="B62" s="1"/>
      <c r="C62" s="1"/>
      <c r="D62" s="1"/>
      <c r="E62" s="5"/>
      <c r="F62" s="44"/>
      <c r="G62" s="44"/>
      <c r="H62" s="1"/>
      <c r="J62" s="32"/>
      <c r="K62" s="52"/>
      <c r="L62" s="1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11"/>
      <c r="BQ62" s="11"/>
      <c r="BR62" s="11"/>
      <c r="BS62" s="11"/>
    </row>
    <row r="63" spans="1:71" ht="15.75" customHeight="1" x14ac:dyDescent="0.3">
      <c r="A63" s="19"/>
      <c r="B63" s="1"/>
      <c r="C63" s="1"/>
      <c r="D63" s="2"/>
      <c r="E63" s="2"/>
      <c r="F63" s="3"/>
      <c r="G63" s="10"/>
      <c r="H63" s="3"/>
      <c r="I63" s="1"/>
      <c r="J63" s="40"/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11"/>
      <c r="BQ63" s="11"/>
      <c r="BR63" s="11"/>
      <c r="BS63" s="11"/>
    </row>
    <row r="64" spans="1:71" ht="15.75" customHeight="1" x14ac:dyDescent="0.3">
      <c r="A64" s="19"/>
      <c r="B64" s="1"/>
      <c r="C64" s="1"/>
      <c r="D64" s="2"/>
      <c r="E64" s="2"/>
      <c r="F64" s="3"/>
      <c r="G64" s="10"/>
      <c r="H64" s="3"/>
      <c r="I64" s="1"/>
      <c r="J64" s="39"/>
      <c r="K64" s="55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11"/>
      <c r="BQ64" s="11"/>
      <c r="BR64" s="11"/>
      <c r="BS64" s="11"/>
    </row>
    <row r="65" spans="1:71" ht="15.75" customHeight="1" x14ac:dyDescent="0.3">
      <c r="A65" s="19"/>
      <c r="B65" s="1"/>
      <c r="C65" s="1"/>
      <c r="D65" s="2"/>
      <c r="E65" s="2"/>
      <c r="F65" s="3"/>
      <c r="G65" s="10"/>
      <c r="H65" s="3"/>
      <c r="I65" s="1"/>
      <c r="J65" s="39"/>
      <c r="K65" s="55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11"/>
      <c r="BQ65" s="11"/>
      <c r="BR65" s="11"/>
      <c r="BS65" s="11"/>
    </row>
    <row r="66" spans="1:71" ht="15.75" customHeight="1" x14ac:dyDescent="0.3">
      <c r="A66" s="19"/>
      <c r="B66" s="1"/>
      <c r="C66" s="1"/>
      <c r="D66" s="2"/>
      <c r="E66" s="2"/>
      <c r="F66" s="3"/>
      <c r="G66" s="10"/>
      <c r="H66" s="3"/>
      <c r="I66" s="1"/>
      <c r="J66" s="39"/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11"/>
      <c r="BQ66" s="11"/>
      <c r="BR66" s="11"/>
      <c r="BS66" s="11"/>
    </row>
    <row r="67" spans="1:71" ht="15.75" customHeight="1" x14ac:dyDescent="0.3">
      <c r="A67" s="19"/>
      <c r="B67" s="1"/>
      <c r="C67" s="1"/>
      <c r="D67" s="2"/>
      <c r="E67" s="2"/>
      <c r="F67" s="3"/>
      <c r="G67" s="10"/>
      <c r="H67" s="3"/>
      <c r="I67" s="1"/>
      <c r="J67" s="39"/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11"/>
      <c r="BQ67" s="11"/>
      <c r="BR67" s="11"/>
      <c r="BS67" s="11"/>
    </row>
    <row r="68" spans="1:71" ht="15.75" customHeight="1" x14ac:dyDescent="0.3">
      <c r="A68" s="19"/>
      <c r="B68" s="1"/>
      <c r="C68" s="1"/>
      <c r="D68" s="2"/>
      <c r="E68" s="2"/>
      <c r="F68" s="3"/>
      <c r="G68" s="10"/>
      <c r="H68" s="3"/>
      <c r="I68" s="1"/>
      <c r="J68" s="39"/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11"/>
      <c r="BQ68" s="11"/>
      <c r="BR68" s="11"/>
      <c r="BS68" s="11"/>
    </row>
    <row r="69" spans="1:71" ht="15.75" customHeight="1" x14ac:dyDescent="0.3">
      <c r="A69" s="19"/>
      <c r="B69" s="1"/>
      <c r="C69" s="1"/>
      <c r="D69" s="2"/>
      <c r="E69" s="2"/>
      <c r="F69" s="3"/>
      <c r="G69" s="10"/>
      <c r="H69" s="3"/>
      <c r="I69" s="1"/>
      <c r="J69" s="39"/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11"/>
      <c r="BQ69" s="11"/>
      <c r="BR69" s="11"/>
      <c r="BS69" s="11"/>
    </row>
    <row r="70" spans="1:71" ht="15.75" customHeight="1" x14ac:dyDescent="0.3">
      <c r="A70" s="19"/>
      <c r="B70" s="1"/>
      <c r="C70" s="1"/>
      <c r="D70" s="2"/>
      <c r="E70" s="2"/>
      <c r="F70" s="3"/>
      <c r="G70" s="10"/>
      <c r="H70" s="3"/>
      <c r="I70" s="1"/>
      <c r="J70" s="39"/>
      <c r="K70" s="55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11"/>
      <c r="BQ70" s="11"/>
      <c r="BR70" s="11"/>
      <c r="BS70" s="11"/>
    </row>
    <row r="71" spans="1:71" ht="15.75" customHeight="1" x14ac:dyDescent="0.3">
      <c r="A71" s="19"/>
      <c r="B71" s="1"/>
      <c r="C71" s="1"/>
      <c r="D71" s="2"/>
      <c r="E71" s="2"/>
      <c r="F71" s="3"/>
      <c r="G71" s="10"/>
      <c r="H71" s="3"/>
      <c r="I71" s="1"/>
      <c r="J71" s="41"/>
      <c r="K71" s="5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3"/>
      <c r="BQ71" s="13"/>
      <c r="BR71" s="13"/>
      <c r="BS71" s="13"/>
    </row>
    <row r="72" spans="1:71" ht="15.75" customHeight="1" x14ac:dyDescent="0.3">
      <c r="A72" s="19"/>
      <c r="B72" s="1"/>
      <c r="C72" s="1"/>
      <c r="D72" s="2"/>
      <c r="E72" s="2"/>
      <c r="F72" s="3"/>
      <c r="G72" s="2"/>
      <c r="H72" s="3"/>
      <c r="I72" s="1"/>
      <c r="J72" s="41"/>
      <c r="K72" s="57"/>
      <c r="L72" s="17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</row>
    <row r="73" spans="1:71" ht="15.75" customHeight="1" x14ac:dyDescent="0.3">
      <c r="A73" s="19"/>
      <c r="B73" s="1"/>
      <c r="C73" s="1"/>
      <c r="D73" s="2"/>
      <c r="E73" s="2"/>
      <c r="F73" s="3"/>
      <c r="G73" s="10"/>
      <c r="H73" s="3"/>
      <c r="I73" s="1"/>
      <c r="J73" s="39"/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11"/>
      <c r="BQ73" s="11"/>
      <c r="BR73" s="11"/>
      <c r="BS73" s="11"/>
    </row>
    <row r="74" spans="1:71" ht="15.75" customHeight="1" x14ac:dyDescent="0.3">
      <c r="A74" s="19"/>
      <c r="B74" s="1"/>
      <c r="C74" s="1"/>
      <c r="D74" s="2"/>
      <c r="E74" s="2"/>
      <c r="F74" s="3"/>
      <c r="G74" s="10"/>
      <c r="H74" s="3"/>
      <c r="I74" s="1"/>
      <c r="J74" s="39"/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11"/>
      <c r="BQ74" s="11"/>
      <c r="BR74" s="11"/>
      <c r="BS74" s="11"/>
    </row>
    <row r="75" spans="1:71" ht="15.75" customHeight="1" x14ac:dyDescent="0.3">
      <c r="A75" s="19"/>
      <c r="B75" s="1"/>
      <c r="C75" s="1"/>
      <c r="D75" s="2"/>
      <c r="E75" s="2"/>
      <c r="F75" s="3"/>
      <c r="G75" s="1"/>
      <c r="H75" s="3"/>
      <c r="I75" s="1"/>
      <c r="J75" s="39"/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11"/>
      <c r="BQ75" s="11"/>
      <c r="BR75" s="11"/>
      <c r="BS75" s="11"/>
    </row>
    <row r="76" spans="1:71" ht="15.75" customHeight="1" x14ac:dyDescent="0.3">
      <c r="A76" s="19"/>
      <c r="B76" s="1"/>
      <c r="C76" s="1"/>
      <c r="D76" s="2"/>
      <c r="E76" s="2"/>
      <c r="F76" s="3"/>
      <c r="G76" s="1"/>
      <c r="H76" s="3"/>
      <c r="I76" s="1"/>
      <c r="J76" s="39"/>
      <c r="K76" s="55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11"/>
      <c r="BQ76" s="11"/>
      <c r="BR76" s="11"/>
      <c r="BS76" s="11"/>
    </row>
    <row r="77" spans="1:71" ht="15.75" customHeight="1" x14ac:dyDescent="0.3">
      <c r="A77" s="19"/>
      <c r="B77" s="1"/>
      <c r="C77" s="1"/>
      <c r="D77" s="2"/>
      <c r="E77" s="2"/>
      <c r="F77" s="3"/>
      <c r="G77" s="1"/>
      <c r="H77" s="3"/>
      <c r="I77" s="1"/>
      <c r="J77" s="39"/>
      <c r="K77" s="55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11"/>
      <c r="BQ77" s="11"/>
      <c r="BR77" s="11"/>
      <c r="BS77" s="11"/>
    </row>
    <row r="78" spans="1:71" ht="16.5" customHeight="1" x14ac:dyDescent="0.3">
      <c r="A78" s="19"/>
      <c r="B78" s="1"/>
      <c r="C78" s="1"/>
      <c r="D78" s="2"/>
      <c r="E78" s="2"/>
      <c r="F78" s="3"/>
      <c r="G78" s="1"/>
      <c r="H78" s="3"/>
      <c r="I78" s="1"/>
      <c r="J78" s="39"/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11"/>
      <c r="BQ78" s="11"/>
      <c r="BR78" s="11"/>
      <c r="BS78" s="11"/>
    </row>
    <row r="79" spans="1:71" ht="15.75" customHeight="1" x14ac:dyDescent="0.3">
      <c r="A79" s="19"/>
      <c r="B79" s="1"/>
      <c r="C79" s="1"/>
      <c r="D79" s="2"/>
      <c r="E79" s="2"/>
      <c r="F79" s="3"/>
      <c r="G79" s="1"/>
      <c r="H79" s="3"/>
      <c r="I79" s="1"/>
      <c r="J79" s="39"/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11"/>
      <c r="BQ79" s="11"/>
      <c r="BR79" s="11"/>
      <c r="BS79" s="11"/>
    </row>
    <row r="80" spans="1:71" ht="15.75" customHeight="1" x14ac:dyDescent="0.3">
      <c r="A80" s="19"/>
      <c r="B80" s="1"/>
      <c r="C80" s="1"/>
      <c r="D80" s="2"/>
      <c r="E80" s="2"/>
      <c r="F80" s="3"/>
      <c r="G80" s="1"/>
      <c r="H80" s="3"/>
      <c r="I80" s="1"/>
      <c r="J80" s="39"/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11"/>
      <c r="BQ80" s="11"/>
      <c r="BR80" s="11"/>
      <c r="BS80" s="11"/>
    </row>
    <row r="81" spans="1:71" ht="15.75" customHeight="1" x14ac:dyDescent="0.3">
      <c r="A81" s="19"/>
      <c r="B81" s="1"/>
      <c r="C81" s="1"/>
      <c r="D81" s="2"/>
      <c r="E81" s="2"/>
      <c r="F81" s="3"/>
      <c r="G81" s="1"/>
      <c r="H81" s="3"/>
      <c r="I81" s="10"/>
      <c r="J81" s="39"/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11"/>
      <c r="BQ81" s="11"/>
      <c r="BR81" s="11"/>
      <c r="BS81" s="11"/>
    </row>
    <row r="82" spans="1:71" ht="15.75" customHeight="1" x14ac:dyDescent="0.3">
      <c r="A82" s="19"/>
      <c r="B82" s="1"/>
      <c r="C82" s="1"/>
      <c r="D82" s="2"/>
      <c r="E82" s="2"/>
      <c r="F82" s="3"/>
      <c r="G82" s="1"/>
      <c r="H82" s="3"/>
      <c r="I82" s="1"/>
      <c r="J82" s="39"/>
      <c r="K82" s="55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11"/>
      <c r="BQ82" s="11"/>
      <c r="BR82" s="11"/>
      <c r="BS82" s="11"/>
    </row>
    <row r="83" spans="1:71" ht="15.75" customHeight="1" x14ac:dyDescent="0.3">
      <c r="A83" s="19"/>
      <c r="B83" s="1"/>
      <c r="C83" s="1"/>
      <c r="D83" s="2"/>
      <c r="E83" s="2"/>
      <c r="F83" s="3"/>
      <c r="G83" s="1"/>
      <c r="H83" s="3"/>
      <c r="I83" s="1"/>
      <c r="J83" s="39"/>
      <c r="K83" s="55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11"/>
      <c r="BQ83" s="11"/>
      <c r="BR83" s="11"/>
      <c r="BS83" s="11"/>
    </row>
    <row r="84" spans="1:71" ht="15.75" customHeight="1" x14ac:dyDescent="0.3">
      <c r="A84" s="19"/>
      <c r="B84" s="1"/>
      <c r="C84" s="1"/>
      <c r="D84" s="2"/>
      <c r="E84" s="2"/>
      <c r="F84" s="3"/>
      <c r="G84" s="1"/>
      <c r="H84" s="3"/>
      <c r="I84" s="1"/>
      <c r="J84" s="39"/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11"/>
      <c r="BQ84" s="11"/>
      <c r="BR84" s="11"/>
      <c r="BS84" s="11"/>
    </row>
    <row r="85" spans="1:71" ht="15.75" customHeight="1" x14ac:dyDescent="0.3">
      <c r="A85" s="19"/>
      <c r="B85" s="1"/>
      <c r="C85" s="1"/>
      <c r="D85" s="2"/>
      <c r="E85" s="2"/>
      <c r="F85" s="3"/>
      <c r="G85" s="10"/>
      <c r="H85" s="3"/>
      <c r="I85" s="1"/>
      <c r="J85" s="39"/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11"/>
      <c r="BQ85" s="11"/>
      <c r="BR85" s="11"/>
      <c r="BS85" s="11"/>
    </row>
    <row r="86" spans="1:71" ht="15.75" customHeight="1" x14ac:dyDescent="0.3">
      <c r="A86" s="19"/>
      <c r="B86" s="1"/>
      <c r="C86" s="1"/>
      <c r="D86" s="2"/>
      <c r="E86" s="2"/>
      <c r="F86" s="3"/>
      <c r="G86" s="10"/>
      <c r="H86" s="3"/>
      <c r="I86" s="1"/>
      <c r="J86" s="39"/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11"/>
      <c r="BQ86" s="11"/>
      <c r="BR86" s="11"/>
      <c r="BS86" s="11"/>
    </row>
    <row r="87" spans="1:71" ht="15.75" customHeight="1" x14ac:dyDescent="0.3">
      <c r="A87" s="19"/>
      <c r="B87" s="1"/>
      <c r="C87" s="1"/>
      <c r="D87" s="2"/>
      <c r="E87" s="2"/>
      <c r="F87" s="3"/>
      <c r="G87" s="10"/>
      <c r="H87" s="3"/>
      <c r="I87" s="1"/>
      <c r="J87" s="39"/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11"/>
      <c r="BQ87" s="11"/>
      <c r="BR87" s="11"/>
      <c r="BS87" s="11"/>
    </row>
    <row r="88" spans="1:71" ht="15.75" customHeight="1" x14ac:dyDescent="0.3">
      <c r="A88" s="19"/>
      <c r="B88" s="1"/>
      <c r="C88" s="10"/>
      <c r="D88" s="26"/>
      <c r="E88" s="2"/>
      <c r="F88" s="3"/>
      <c r="G88" s="10"/>
      <c r="H88" s="3"/>
      <c r="I88" s="1"/>
      <c r="J88" s="39"/>
      <c r="K88" s="55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11"/>
      <c r="BQ88" s="11"/>
      <c r="BR88" s="11"/>
      <c r="BS88" s="11"/>
    </row>
    <row r="89" spans="1:71" ht="15.75" customHeight="1" x14ac:dyDescent="0.3">
      <c r="A89" s="19"/>
      <c r="B89" s="10"/>
      <c r="C89" s="1"/>
      <c r="D89" s="2"/>
      <c r="E89" s="2"/>
      <c r="F89" s="3"/>
      <c r="G89" s="1"/>
      <c r="H89" s="3"/>
      <c r="I89" s="1"/>
      <c r="J89" s="39"/>
      <c r="K89" s="55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11"/>
      <c r="BQ89" s="11"/>
      <c r="BR89" s="11"/>
      <c r="BS89" s="11"/>
    </row>
    <row r="90" spans="1:71" ht="15.75" customHeight="1" x14ac:dyDescent="0.3">
      <c r="A90" s="19"/>
      <c r="B90" s="10"/>
      <c r="C90" s="1"/>
      <c r="D90" s="2"/>
      <c r="E90" s="2"/>
      <c r="F90" s="3"/>
      <c r="G90" s="1"/>
      <c r="H90" s="3"/>
      <c r="I90" s="1"/>
      <c r="J90" s="39"/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11"/>
      <c r="BQ90" s="11"/>
      <c r="BR90" s="11"/>
      <c r="BS90" s="11"/>
    </row>
    <row r="91" spans="1:71" ht="15.75" customHeight="1" x14ac:dyDescent="0.3">
      <c r="A91" s="19"/>
      <c r="B91" s="1"/>
      <c r="C91" s="1"/>
      <c r="D91" s="5"/>
      <c r="E91" s="2"/>
      <c r="F91" s="3"/>
      <c r="G91" s="1"/>
      <c r="H91" s="3"/>
      <c r="I91" s="1"/>
      <c r="J91" s="39"/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11"/>
      <c r="BQ91" s="11"/>
      <c r="BR91" s="11"/>
      <c r="BS91" s="11"/>
    </row>
    <row r="92" spans="1:71" ht="15.75" customHeight="1" x14ac:dyDescent="0.3">
      <c r="A92" s="19"/>
      <c r="B92" s="1"/>
      <c r="C92" s="1"/>
      <c r="D92" s="5"/>
      <c r="E92" s="2"/>
      <c r="F92" s="3"/>
      <c r="G92" s="1"/>
      <c r="H92" s="3"/>
      <c r="I92" s="1"/>
      <c r="J92" s="39"/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11"/>
      <c r="BQ92" s="11"/>
      <c r="BR92" s="11"/>
      <c r="BS92" s="11"/>
    </row>
    <row r="93" spans="1:71" ht="15.75" customHeight="1" x14ac:dyDescent="0.3">
      <c r="A93" s="19"/>
      <c r="B93" s="1"/>
      <c r="C93" s="1"/>
      <c r="D93" s="2"/>
      <c r="E93" s="2"/>
      <c r="F93" s="3"/>
      <c r="G93" s="1"/>
      <c r="H93" s="3"/>
      <c r="I93" s="1"/>
      <c r="J93" s="39"/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11"/>
      <c r="BQ93" s="11"/>
      <c r="BR93" s="11"/>
      <c r="BS93" s="11"/>
    </row>
    <row r="94" spans="1:71" ht="16.5" customHeight="1" x14ac:dyDescent="0.3">
      <c r="A94" s="19"/>
      <c r="B94" s="1"/>
      <c r="C94" s="1"/>
      <c r="D94" s="2"/>
      <c r="E94" s="2"/>
      <c r="F94" s="3"/>
      <c r="G94" s="1"/>
      <c r="H94" s="3"/>
      <c r="I94" s="1"/>
      <c r="J94" s="39"/>
      <c r="K94" s="55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11"/>
      <c r="BQ94" s="11"/>
      <c r="BR94" s="11"/>
      <c r="BS94" s="11"/>
    </row>
    <row r="95" spans="1:71" ht="15.75" customHeight="1" x14ac:dyDescent="0.3">
      <c r="A95" s="19"/>
      <c r="B95" s="1"/>
      <c r="C95" s="1"/>
      <c r="D95" s="2"/>
      <c r="E95" s="2"/>
      <c r="F95" s="3"/>
      <c r="G95" s="1"/>
      <c r="H95" s="3"/>
      <c r="I95" s="1"/>
      <c r="J95" s="39"/>
      <c r="K95" s="55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11"/>
      <c r="BQ95" s="11"/>
      <c r="BR95" s="11"/>
      <c r="BS95" s="11"/>
    </row>
    <row r="96" spans="1:71" ht="15.75" customHeight="1" x14ac:dyDescent="0.3">
      <c r="A96" s="19"/>
      <c r="B96" s="1"/>
      <c r="C96" s="1"/>
      <c r="D96" s="2"/>
      <c r="E96" s="2"/>
      <c r="F96" s="3"/>
      <c r="G96" s="1"/>
      <c r="H96" s="3"/>
      <c r="I96" s="1"/>
      <c r="J96" s="39"/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11"/>
      <c r="BQ96" s="11"/>
      <c r="BR96" s="11"/>
      <c r="BS96" s="11"/>
    </row>
    <row r="97" spans="1:71" ht="15.75" customHeight="1" x14ac:dyDescent="0.3">
      <c r="A97" s="19"/>
      <c r="B97" s="1"/>
      <c r="C97" s="1"/>
      <c r="D97" s="2"/>
      <c r="E97" s="2"/>
      <c r="F97" s="3"/>
      <c r="G97" s="1"/>
      <c r="H97" s="3"/>
      <c r="I97" s="1"/>
      <c r="J97" s="39"/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11"/>
      <c r="BQ97" s="11"/>
      <c r="BR97" s="11"/>
      <c r="BS97" s="11"/>
    </row>
    <row r="98" spans="1:71" ht="15.75" customHeight="1" x14ac:dyDescent="0.3">
      <c r="A98" s="19"/>
      <c r="B98" s="1"/>
      <c r="C98" s="1"/>
      <c r="D98" s="2"/>
      <c r="E98" s="2"/>
      <c r="F98" s="3"/>
      <c r="G98" s="1"/>
      <c r="H98" s="3"/>
      <c r="I98" s="1"/>
      <c r="J98" s="39"/>
      <c r="K98" s="55"/>
      <c r="L98" s="2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</row>
    <row r="99" spans="1:71" ht="15.75" customHeight="1" x14ac:dyDescent="0.3">
      <c r="A99" s="19"/>
      <c r="B99" s="1"/>
      <c r="C99" s="1"/>
      <c r="D99" s="2"/>
      <c r="E99" s="2"/>
      <c r="F99" s="3"/>
      <c r="G99" s="1"/>
      <c r="H99" s="3"/>
      <c r="I99" s="10"/>
      <c r="J99" s="39"/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11"/>
      <c r="BQ99" s="11"/>
      <c r="BR99" s="11"/>
      <c r="BS99" s="11"/>
    </row>
    <row r="100" spans="1:71" ht="15.75" customHeight="1" x14ac:dyDescent="0.3">
      <c r="A100" s="19"/>
      <c r="B100" s="1"/>
      <c r="C100" s="1"/>
      <c r="D100" s="2"/>
      <c r="E100" s="2"/>
      <c r="F100" s="3"/>
      <c r="G100" s="1"/>
      <c r="H100" s="3"/>
      <c r="I100" s="10"/>
      <c r="J100" s="39"/>
      <c r="K100" s="55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11"/>
      <c r="BQ100" s="11"/>
      <c r="BR100" s="11"/>
      <c r="BS100" s="11"/>
    </row>
    <row r="101" spans="1:71" ht="15.75" customHeight="1" x14ac:dyDescent="0.3">
      <c r="A101" s="19"/>
      <c r="B101" s="1"/>
      <c r="C101" s="1"/>
      <c r="D101" s="2"/>
      <c r="E101" s="2"/>
      <c r="F101" s="3"/>
      <c r="G101" s="1"/>
      <c r="H101" s="3"/>
      <c r="I101" s="10"/>
      <c r="J101" s="39"/>
      <c r="K101" s="55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11"/>
      <c r="BQ101" s="11"/>
      <c r="BR101" s="11"/>
      <c r="BS101" s="11"/>
    </row>
    <row r="102" spans="1:71" ht="15.75" customHeight="1" x14ac:dyDescent="0.3">
      <c r="A102" s="19"/>
      <c r="B102" s="1"/>
      <c r="C102" s="1"/>
      <c r="D102" s="2"/>
      <c r="E102" s="2"/>
      <c r="F102" s="3"/>
      <c r="G102" s="1"/>
      <c r="H102" s="3"/>
      <c r="I102" s="10"/>
      <c r="J102" s="39"/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11"/>
      <c r="BQ102" s="11"/>
      <c r="BR102" s="11"/>
      <c r="BS102" s="11"/>
    </row>
    <row r="103" spans="1:71" ht="15.75" customHeight="1" x14ac:dyDescent="0.3">
      <c r="A103" s="19"/>
      <c r="B103" s="1"/>
      <c r="C103" s="1"/>
      <c r="D103" s="2"/>
      <c r="E103" s="2"/>
      <c r="F103" s="3"/>
      <c r="G103" s="1"/>
      <c r="H103" s="3"/>
      <c r="I103" s="1"/>
      <c r="J103" s="39"/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11"/>
      <c r="BQ103" s="11"/>
      <c r="BR103" s="11"/>
      <c r="BS103" s="11"/>
    </row>
    <row r="104" spans="1:71" ht="15.75" customHeight="1" x14ac:dyDescent="0.3">
      <c r="A104" s="19"/>
      <c r="B104" s="1"/>
      <c r="C104" s="1"/>
      <c r="D104" s="2"/>
      <c r="E104" s="2"/>
      <c r="F104" s="3"/>
      <c r="G104" s="1"/>
      <c r="H104" s="3"/>
      <c r="I104" s="1"/>
      <c r="J104" s="39"/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11"/>
      <c r="BQ104" s="11"/>
      <c r="BR104" s="11"/>
      <c r="BS104" s="11"/>
    </row>
    <row r="105" spans="1:71" ht="15.75" customHeight="1" x14ac:dyDescent="0.3">
      <c r="A105" s="19"/>
      <c r="B105" s="1"/>
      <c r="C105" s="1"/>
      <c r="D105" s="2"/>
      <c r="E105" s="2"/>
      <c r="F105" s="3"/>
      <c r="G105" s="1"/>
      <c r="H105" s="3"/>
      <c r="I105" s="10"/>
      <c r="J105" s="39"/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11"/>
      <c r="BQ105" s="11"/>
      <c r="BR105" s="11"/>
      <c r="BS105" s="11"/>
    </row>
    <row r="106" spans="1:71" ht="15.75" customHeight="1" x14ac:dyDescent="0.3">
      <c r="A106" s="19"/>
      <c r="B106" s="1"/>
      <c r="C106" s="1"/>
      <c r="D106" s="2"/>
      <c r="E106" s="2"/>
      <c r="F106" s="3"/>
      <c r="G106" s="1"/>
      <c r="H106" s="3"/>
      <c r="I106" s="1"/>
      <c r="J106" s="39"/>
      <c r="K106" s="55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11"/>
      <c r="BQ106" s="11"/>
      <c r="BR106" s="11"/>
      <c r="BS106" s="11"/>
    </row>
    <row r="107" spans="1:71" ht="15.75" customHeight="1" x14ac:dyDescent="0.3">
      <c r="A107" s="19"/>
      <c r="B107" s="1"/>
      <c r="C107" s="10"/>
      <c r="D107" s="11"/>
      <c r="E107" s="2"/>
      <c r="F107" s="3"/>
      <c r="G107" s="10"/>
      <c r="H107" s="3"/>
      <c r="I107" s="1"/>
      <c r="J107" s="39"/>
      <c r="K107" s="55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11"/>
      <c r="BQ107" s="11"/>
      <c r="BR107" s="11"/>
      <c r="BS107" s="11"/>
    </row>
    <row r="108" spans="1:71" ht="15.75" customHeight="1" x14ac:dyDescent="0.3">
      <c r="A108" s="19"/>
      <c r="B108" s="1"/>
      <c r="C108" s="10"/>
      <c r="D108" s="11"/>
      <c r="E108" s="2"/>
      <c r="F108" s="3"/>
      <c r="G108" s="10"/>
      <c r="H108" s="3"/>
      <c r="I108" s="1"/>
      <c r="J108" s="39"/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11"/>
      <c r="BQ108" s="11"/>
      <c r="BR108" s="11"/>
      <c r="BS108" s="11"/>
    </row>
    <row r="109" spans="1:71" ht="15.75" customHeight="1" x14ac:dyDescent="0.3">
      <c r="A109" s="19"/>
      <c r="B109" s="1"/>
      <c r="C109" s="1"/>
      <c r="D109" s="2"/>
      <c r="E109" s="2"/>
      <c r="F109" s="3"/>
      <c r="G109" s="1"/>
      <c r="H109" s="3"/>
      <c r="I109" s="1"/>
      <c r="J109" s="39"/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11"/>
      <c r="BQ109" s="11"/>
      <c r="BR109" s="11"/>
      <c r="BS109" s="11"/>
    </row>
    <row r="110" spans="1:71" ht="15.75" customHeight="1" x14ac:dyDescent="0.3">
      <c r="A110" s="19"/>
      <c r="B110" s="1"/>
      <c r="C110" s="1"/>
      <c r="D110" s="2"/>
      <c r="E110" s="2"/>
      <c r="F110" s="3"/>
      <c r="G110" s="1"/>
      <c r="H110" s="3"/>
      <c r="I110" s="1"/>
      <c r="J110" s="39"/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11"/>
      <c r="BQ110" s="11"/>
      <c r="BR110" s="11"/>
      <c r="BS110" s="11"/>
    </row>
    <row r="111" spans="1:71" ht="15.75" customHeight="1" x14ac:dyDescent="0.3">
      <c r="A111" s="19"/>
      <c r="B111" s="1"/>
      <c r="C111" s="10"/>
      <c r="D111" s="11"/>
      <c r="E111" s="2"/>
      <c r="F111" s="3"/>
      <c r="G111" s="1"/>
      <c r="H111" s="3"/>
      <c r="I111" s="1"/>
      <c r="J111" s="39"/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11"/>
      <c r="BQ111" s="11"/>
      <c r="BR111" s="11"/>
      <c r="BS111" s="11"/>
    </row>
    <row r="112" spans="1:71" ht="15.75" customHeight="1" x14ac:dyDescent="0.3">
      <c r="A112" s="19"/>
      <c r="B112" s="1"/>
      <c r="C112" s="1"/>
      <c r="D112" s="2"/>
      <c r="E112" s="2"/>
      <c r="F112" s="3"/>
      <c r="G112" s="10"/>
      <c r="H112" s="3"/>
      <c r="I112" s="1"/>
      <c r="J112" s="39"/>
      <c r="K112" s="55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11"/>
      <c r="BQ112" s="11"/>
      <c r="BR112" s="11"/>
      <c r="BS112" s="11"/>
    </row>
    <row r="113" spans="1:71" ht="15.75" customHeight="1" x14ac:dyDescent="0.3">
      <c r="A113" s="19"/>
      <c r="B113" s="1"/>
      <c r="C113" s="1"/>
      <c r="D113" s="2"/>
      <c r="E113" s="2"/>
      <c r="F113" s="3"/>
      <c r="G113" s="1"/>
      <c r="H113" s="3"/>
      <c r="I113" s="1"/>
      <c r="J113" s="39"/>
      <c r="K113" s="55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11"/>
      <c r="BQ113" s="11"/>
      <c r="BR113" s="11"/>
      <c r="BS113" s="11"/>
    </row>
    <row r="114" spans="1:71" ht="15.75" customHeight="1" x14ac:dyDescent="0.3">
      <c r="A114" s="19"/>
      <c r="B114" s="1"/>
      <c r="C114" s="1"/>
      <c r="D114" s="2"/>
      <c r="E114" s="2"/>
      <c r="F114" s="3"/>
      <c r="G114" s="1"/>
      <c r="H114" s="3"/>
      <c r="I114" s="1"/>
      <c r="J114" s="39"/>
      <c r="K114" s="5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11"/>
      <c r="BQ114" s="11"/>
      <c r="BR114" s="11"/>
      <c r="BS114" s="11"/>
    </row>
    <row r="115" spans="1:71" ht="16.5" customHeight="1" x14ac:dyDescent="0.3">
      <c r="A115" s="19"/>
      <c r="B115" s="1"/>
      <c r="C115" s="1"/>
      <c r="D115" s="2"/>
      <c r="E115" s="2"/>
      <c r="F115" s="3"/>
      <c r="G115" s="1"/>
      <c r="H115" s="3"/>
      <c r="I115" s="1"/>
      <c r="J115" s="39"/>
      <c r="K115" s="5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11"/>
      <c r="BQ115" s="11"/>
      <c r="BR115" s="11"/>
      <c r="BS115" s="11"/>
    </row>
    <row r="116" spans="1:71" ht="15.75" customHeight="1" x14ac:dyDescent="0.3">
      <c r="A116" s="19"/>
      <c r="B116" s="1"/>
      <c r="C116" s="1"/>
      <c r="D116" s="2"/>
      <c r="E116" s="2"/>
      <c r="F116" s="3"/>
      <c r="G116" s="1"/>
      <c r="H116" s="3"/>
      <c r="I116" s="1"/>
      <c r="J116" s="39"/>
      <c r="K116" s="5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11"/>
      <c r="BQ116" s="11"/>
      <c r="BR116" s="11"/>
      <c r="BS116" s="11"/>
    </row>
    <row r="117" spans="1:71" ht="15.75" customHeight="1" x14ac:dyDescent="0.35">
      <c r="A117" s="19"/>
      <c r="B117" s="9"/>
      <c r="C117" s="1"/>
      <c r="D117" s="2"/>
      <c r="E117" s="2"/>
      <c r="F117" s="3"/>
      <c r="G117" s="1"/>
      <c r="H117" s="3"/>
      <c r="I117" s="1"/>
      <c r="J117" s="39"/>
      <c r="K117" s="5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11"/>
      <c r="BQ117" s="11"/>
      <c r="BR117" s="11"/>
      <c r="BS117" s="11"/>
    </row>
    <row r="118" spans="1:71" ht="15.75" customHeight="1" x14ac:dyDescent="0.3">
      <c r="A118" s="19"/>
      <c r="B118" s="1"/>
      <c r="C118" s="1"/>
      <c r="D118" s="2"/>
      <c r="E118" s="2"/>
      <c r="F118" s="3"/>
      <c r="G118" s="1"/>
      <c r="H118" s="3"/>
      <c r="I118" s="1"/>
      <c r="J118" s="39"/>
      <c r="K118" s="55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11"/>
      <c r="BQ118" s="11"/>
      <c r="BR118" s="11"/>
      <c r="BS118" s="11"/>
    </row>
    <row r="119" spans="1:71" ht="15.75" customHeight="1" x14ac:dyDescent="0.3">
      <c r="A119" s="19"/>
      <c r="B119" s="1"/>
      <c r="C119" s="1"/>
      <c r="D119" s="2"/>
      <c r="E119" s="2"/>
      <c r="F119" s="3"/>
      <c r="G119" s="1"/>
      <c r="H119" s="3"/>
      <c r="I119" s="1"/>
      <c r="J119" s="39"/>
      <c r="K119" s="55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11"/>
      <c r="BQ119" s="11"/>
      <c r="BR119" s="11"/>
      <c r="BS119" s="11"/>
    </row>
    <row r="120" spans="1:71" ht="15.75" customHeight="1" x14ac:dyDescent="0.3">
      <c r="A120" s="19"/>
      <c r="B120" s="1"/>
      <c r="C120" s="1"/>
      <c r="D120" s="2"/>
      <c r="E120" s="2"/>
      <c r="F120" s="3"/>
      <c r="G120" s="1"/>
      <c r="H120" s="3"/>
      <c r="I120" s="1"/>
      <c r="J120" s="39"/>
      <c r="K120" s="5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11"/>
      <c r="BQ120" s="11"/>
      <c r="BR120" s="11"/>
      <c r="BS120" s="11"/>
    </row>
    <row r="121" spans="1:71" ht="15.75" customHeight="1" x14ac:dyDescent="0.3">
      <c r="A121" s="19"/>
      <c r="B121" s="1"/>
      <c r="C121" s="1"/>
      <c r="D121" s="2"/>
      <c r="E121" s="2"/>
      <c r="F121" s="3"/>
      <c r="G121" s="1"/>
      <c r="H121" s="3"/>
      <c r="I121" s="1"/>
      <c r="J121" s="39"/>
      <c r="K121" s="5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11"/>
      <c r="BQ121" s="11"/>
      <c r="BR121" s="11"/>
      <c r="BS121" s="11"/>
    </row>
    <row r="122" spans="1:71" ht="16.5" customHeight="1" x14ac:dyDescent="0.3">
      <c r="A122" s="19"/>
      <c r="B122" s="1"/>
      <c r="C122" s="1"/>
      <c r="D122" s="2"/>
      <c r="E122" s="2"/>
      <c r="F122" s="3"/>
      <c r="G122" s="1"/>
      <c r="H122" s="3"/>
      <c r="I122" s="1"/>
      <c r="J122" s="39"/>
      <c r="K122" s="5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11"/>
      <c r="BQ122" s="11"/>
      <c r="BR122" s="11"/>
      <c r="BS122" s="11"/>
    </row>
    <row r="123" spans="1:71" ht="15.75" customHeight="1" x14ac:dyDescent="0.3">
      <c r="A123" s="19"/>
      <c r="B123" s="1"/>
      <c r="C123" s="1"/>
      <c r="D123" s="2"/>
      <c r="E123" s="2"/>
      <c r="F123" s="3"/>
      <c r="G123" s="1"/>
      <c r="H123" s="3"/>
      <c r="I123" s="1"/>
      <c r="J123" s="39"/>
      <c r="K123" s="5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11"/>
      <c r="BQ123" s="11"/>
      <c r="BR123" s="11"/>
      <c r="BS123" s="11"/>
    </row>
    <row r="124" spans="1:71" ht="15.75" customHeight="1" x14ac:dyDescent="0.3">
      <c r="A124" s="19"/>
      <c r="B124" s="1"/>
      <c r="C124" s="1"/>
      <c r="D124" s="2"/>
      <c r="E124" s="2"/>
      <c r="F124" s="3"/>
      <c r="G124" s="1"/>
      <c r="H124" s="3"/>
      <c r="I124" s="1"/>
      <c r="J124" s="39"/>
      <c r="K124" s="5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11"/>
      <c r="BQ124" s="11"/>
      <c r="BR124" s="11"/>
      <c r="BS124" s="11"/>
    </row>
    <row r="125" spans="1:71" ht="15.75" customHeight="1" x14ac:dyDescent="0.3">
      <c r="A125" s="19"/>
      <c r="B125" s="1"/>
      <c r="C125" s="1"/>
      <c r="D125" s="2"/>
      <c r="E125" s="2"/>
      <c r="F125" s="3"/>
      <c r="G125" s="1"/>
      <c r="H125" s="3"/>
      <c r="I125" s="1"/>
      <c r="J125" s="39"/>
      <c r="K125" s="55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11"/>
      <c r="BQ125" s="11"/>
      <c r="BR125" s="11"/>
      <c r="BS125" s="11"/>
    </row>
    <row r="126" spans="1:71" ht="15.75" customHeight="1" x14ac:dyDescent="0.3">
      <c r="A126" s="19"/>
      <c r="B126" s="1"/>
      <c r="C126" s="1"/>
      <c r="D126" s="2"/>
      <c r="E126" s="2"/>
      <c r="F126" s="3"/>
      <c r="G126" s="1"/>
      <c r="H126" s="3"/>
      <c r="I126" s="1"/>
      <c r="J126" s="39"/>
      <c r="K126" s="5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11"/>
      <c r="BQ126" s="11"/>
      <c r="BR126" s="11"/>
      <c r="BS126" s="11"/>
    </row>
    <row r="127" spans="1:71" ht="15.75" customHeight="1" x14ac:dyDescent="0.3">
      <c r="A127" s="19"/>
      <c r="B127" s="1"/>
      <c r="C127" s="1"/>
      <c r="D127" s="2"/>
      <c r="E127" s="2"/>
      <c r="F127" s="3"/>
      <c r="G127" s="1"/>
      <c r="H127" s="3"/>
      <c r="I127" s="1"/>
      <c r="J127" s="39"/>
      <c r="K127" s="5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11"/>
      <c r="BQ127" s="11"/>
      <c r="BR127" s="11"/>
      <c r="BS127" s="11"/>
    </row>
    <row r="128" spans="1:71" ht="15.75" customHeight="1" x14ac:dyDescent="0.3">
      <c r="A128" s="19"/>
      <c r="B128" s="1"/>
      <c r="C128" s="1"/>
      <c r="D128" s="2"/>
      <c r="E128" s="2"/>
      <c r="F128" s="3"/>
      <c r="G128" s="1"/>
      <c r="H128" s="3"/>
      <c r="I128" s="1"/>
      <c r="J128" s="39"/>
      <c r="K128" s="5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11"/>
      <c r="BQ128" s="11"/>
      <c r="BR128" s="11"/>
      <c r="BS128" s="11"/>
    </row>
    <row r="129" spans="1:71" ht="15.75" customHeight="1" x14ac:dyDescent="0.3">
      <c r="A129" s="19"/>
      <c r="B129" s="1"/>
      <c r="C129" s="1"/>
      <c r="D129" s="2"/>
      <c r="E129" s="2"/>
      <c r="F129" s="3"/>
      <c r="G129" s="1"/>
      <c r="H129" s="3"/>
      <c r="I129" s="1"/>
      <c r="J129" s="39"/>
      <c r="K129" s="55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11"/>
      <c r="BQ129" s="11"/>
      <c r="BR129" s="11"/>
      <c r="BS129" s="11"/>
    </row>
    <row r="130" spans="1:71" ht="15.75" customHeight="1" x14ac:dyDescent="0.3">
      <c r="A130" s="19"/>
      <c r="B130" s="1"/>
      <c r="C130" s="1"/>
      <c r="D130" s="2"/>
      <c r="E130" s="2"/>
      <c r="F130" s="3"/>
      <c r="G130" s="1"/>
      <c r="H130" s="3"/>
      <c r="I130" s="1"/>
      <c r="J130" s="39"/>
      <c r="K130" s="55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11"/>
      <c r="BQ130" s="11"/>
      <c r="BR130" s="11"/>
      <c r="BS130" s="11"/>
    </row>
    <row r="131" spans="1:71" ht="15.75" customHeight="1" x14ac:dyDescent="0.3">
      <c r="A131" s="19"/>
      <c r="B131" s="1"/>
      <c r="C131" s="1"/>
      <c r="D131" s="2"/>
      <c r="E131" s="2"/>
      <c r="F131" s="3"/>
      <c r="G131" s="1"/>
      <c r="H131" s="3"/>
      <c r="I131" s="1"/>
      <c r="J131" s="39"/>
      <c r="K131" s="55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11"/>
      <c r="BQ131" s="11"/>
      <c r="BR131" s="11"/>
      <c r="BS131" s="11"/>
    </row>
    <row r="132" spans="1:71" ht="15.75" customHeight="1" x14ac:dyDescent="0.3">
      <c r="A132" s="19"/>
      <c r="B132" s="1"/>
      <c r="C132" s="1"/>
      <c r="D132" s="2"/>
      <c r="E132" s="2"/>
      <c r="F132" s="3"/>
      <c r="G132" s="1"/>
      <c r="H132" s="3"/>
      <c r="I132" s="1"/>
      <c r="J132" s="39"/>
      <c r="K132" s="5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11"/>
      <c r="BQ132" s="11"/>
      <c r="BR132" s="11"/>
      <c r="BS132" s="11"/>
    </row>
    <row r="133" spans="1:71" ht="15.75" customHeight="1" x14ac:dyDescent="0.3">
      <c r="A133" s="19"/>
      <c r="B133" s="1"/>
      <c r="C133" s="1"/>
      <c r="D133" s="2"/>
      <c r="E133" s="2"/>
      <c r="F133" s="3"/>
      <c r="G133" s="1"/>
      <c r="H133" s="3"/>
      <c r="I133" s="1"/>
      <c r="J133" s="39"/>
      <c r="K133" s="5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11"/>
      <c r="BQ133" s="11"/>
      <c r="BR133" s="11"/>
      <c r="BS133" s="11"/>
    </row>
    <row r="134" spans="1:71" ht="15.75" customHeight="1" x14ac:dyDescent="0.3">
      <c r="A134" s="19"/>
      <c r="B134" s="1"/>
      <c r="C134" s="1"/>
      <c r="D134" s="2"/>
      <c r="E134" s="2"/>
      <c r="F134" s="3"/>
      <c r="G134" s="1"/>
      <c r="H134" s="3"/>
      <c r="I134" s="1"/>
      <c r="J134" s="39"/>
      <c r="K134" s="5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11"/>
      <c r="BQ134" s="11"/>
      <c r="BR134" s="11"/>
      <c r="BS134" s="11"/>
    </row>
    <row r="135" spans="1:71" ht="15.75" customHeight="1" x14ac:dyDescent="0.3">
      <c r="A135" s="19"/>
      <c r="B135" s="1"/>
      <c r="C135" s="1"/>
      <c r="D135" s="2"/>
      <c r="E135" s="2"/>
      <c r="F135" s="3"/>
      <c r="G135" s="1"/>
      <c r="H135" s="3"/>
      <c r="I135" s="1"/>
      <c r="J135" s="39"/>
      <c r="K135" s="5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11"/>
      <c r="BQ135" s="11"/>
      <c r="BR135" s="11"/>
      <c r="BS135" s="11"/>
    </row>
    <row r="136" spans="1:71" ht="15.75" customHeight="1" x14ac:dyDescent="0.3">
      <c r="A136" s="19"/>
      <c r="B136" s="1"/>
      <c r="C136" s="1"/>
      <c r="D136" s="2"/>
      <c r="E136" s="2"/>
      <c r="F136" s="3"/>
      <c r="G136" s="1"/>
      <c r="H136" s="3"/>
      <c r="I136" s="1"/>
      <c r="J136" s="39"/>
      <c r="K136" s="55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11"/>
      <c r="BQ136" s="11"/>
      <c r="BR136" s="11"/>
      <c r="BS136" s="11"/>
    </row>
    <row r="137" spans="1:71" ht="15.75" customHeight="1" x14ac:dyDescent="0.3">
      <c r="A137" s="19"/>
      <c r="B137" s="1"/>
      <c r="C137" s="1"/>
      <c r="D137" s="2"/>
      <c r="E137" s="2"/>
      <c r="F137" s="3"/>
      <c r="G137" s="1"/>
      <c r="H137" s="3"/>
      <c r="I137" s="1"/>
      <c r="J137" s="39"/>
      <c r="K137" s="55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11"/>
      <c r="BQ137" s="11"/>
      <c r="BR137" s="11"/>
      <c r="BS137" s="11"/>
    </row>
    <row r="138" spans="1:71" ht="15.75" customHeight="1" x14ac:dyDescent="0.3">
      <c r="A138" s="19"/>
      <c r="B138" s="1"/>
      <c r="C138" s="1"/>
      <c r="D138" s="2"/>
      <c r="E138" s="2"/>
      <c r="F138" s="3"/>
      <c r="G138" s="1"/>
      <c r="H138" s="3"/>
      <c r="I138" s="1"/>
      <c r="J138" s="39"/>
      <c r="K138" s="5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11"/>
      <c r="BQ138" s="11"/>
      <c r="BR138" s="11"/>
      <c r="BS138" s="11"/>
    </row>
    <row r="139" spans="1:71" ht="15.75" customHeight="1" x14ac:dyDescent="0.3">
      <c r="A139" s="19"/>
      <c r="B139" s="1"/>
      <c r="C139" s="1"/>
      <c r="D139" s="2"/>
      <c r="E139" s="2"/>
      <c r="F139" s="3"/>
      <c r="G139" s="1"/>
      <c r="H139" s="3"/>
      <c r="I139" s="1"/>
      <c r="J139" s="39"/>
      <c r="K139" s="5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11"/>
      <c r="BQ139" s="11"/>
      <c r="BR139" s="11"/>
      <c r="BS139" s="11"/>
    </row>
    <row r="140" spans="1:71" ht="15.75" customHeight="1" x14ac:dyDescent="0.3">
      <c r="A140" s="19"/>
      <c r="B140" s="1"/>
      <c r="C140" s="1"/>
      <c r="D140" s="2"/>
      <c r="E140" s="2"/>
      <c r="F140" s="3"/>
      <c r="G140" s="1"/>
      <c r="H140" s="3"/>
      <c r="I140" s="1"/>
      <c r="J140" s="39"/>
      <c r="K140" s="5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11"/>
      <c r="BQ140" s="11"/>
      <c r="BR140" s="11"/>
      <c r="BS140" s="11"/>
    </row>
    <row r="141" spans="1:71" ht="15.75" customHeight="1" x14ac:dyDescent="0.3">
      <c r="A141" s="19"/>
      <c r="B141" s="1"/>
      <c r="C141" s="1"/>
      <c r="D141" s="2"/>
      <c r="E141" s="2"/>
      <c r="F141" s="3"/>
      <c r="G141" s="1"/>
      <c r="H141" s="3"/>
      <c r="I141" s="1"/>
      <c r="J141" s="39"/>
      <c r="K141" s="55"/>
      <c r="L141" s="2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</row>
    <row r="142" spans="1:71" ht="15.75" customHeight="1" x14ac:dyDescent="0.3">
      <c r="A142" s="19"/>
      <c r="B142" s="1"/>
      <c r="C142" s="1"/>
      <c r="D142" s="2"/>
      <c r="E142" s="2"/>
      <c r="F142" s="3"/>
      <c r="G142" s="1"/>
      <c r="H142" s="3"/>
      <c r="I142" s="1"/>
      <c r="J142" s="39"/>
      <c r="K142" s="55"/>
      <c r="L142" s="2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</row>
    <row r="143" spans="1:71" ht="15.75" customHeight="1" x14ac:dyDescent="0.3">
      <c r="A143" s="19"/>
      <c r="B143" s="1"/>
      <c r="C143" s="1"/>
      <c r="D143" s="11"/>
      <c r="E143" s="2"/>
      <c r="F143" s="3"/>
      <c r="G143" s="10"/>
      <c r="H143" s="3"/>
      <c r="I143" s="1"/>
      <c r="J143" s="39"/>
      <c r="K143" s="55"/>
      <c r="L143" s="2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</row>
    <row r="144" spans="1:71" ht="15.75" customHeight="1" x14ac:dyDescent="0.3">
      <c r="A144" s="19"/>
      <c r="B144" s="1"/>
      <c r="C144" s="1"/>
      <c r="D144" s="11"/>
      <c r="E144" s="2"/>
      <c r="F144" s="3"/>
      <c r="G144" s="10"/>
      <c r="H144" s="3"/>
      <c r="I144" s="1"/>
      <c r="J144" s="39"/>
      <c r="K144" s="5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11"/>
      <c r="BR144" s="11"/>
      <c r="BS144" s="11"/>
    </row>
    <row r="145" spans="1:71" ht="15.75" customHeight="1" x14ac:dyDescent="0.3">
      <c r="A145" s="19"/>
      <c r="B145" s="1"/>
      <c r="C145" s="1"/>
      <c r="D145" s="2"/>
      <c r="E145" s="2"/>
      <c r="F145" s="3"/>
      <c r="G145" s="1"/>
      <c r="H145" s="3"/>
      <c r="I145" s="1"/>
      <c r="J145" s="39"/>
      <c r="K145" s="5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11"/>
      <c r="BQ145" s="11"/>
      <c r="BR145" s="11"/>
      <c r="BS145" s="11"/>
    </row>
    <row r="146" spans="1:71" ht="15.75" customHeight="1" x14ac:dyDescent="0.3">
      <c r="A146" s="19"/>
      <c r="B146" s="1"/>
      <c r="C146" s="1"/>
      <c r="D146" s="2"/>
      <c r="E146" s="2"/>
      <c r="F146" s="3"/>
      <c r="G146" s="1"/>
      <c r="H146" s="3"/>
      <c r="I146" s="1"/>
      <c r="J146" s="39"/>
      <c r="K146" s="5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11"/>
      <c r="BQ146" s="11"/>
      <c r="BR146" s="11"/>
      <c r="BS146" s="11"/>
    </row>
    <row r="147" spans="1:71" ht="15.75" customHeight="1" x14ac:dyDescent="0.3">
      <c r="A147" s="19"/>
      <c r="B147" s="1"/>
      <c r="C147" s="1"/>
      <c r="D147" s="2"/>
      <c r="E147" s="2"/>
      <c r="F147" s="3"/>
      <c r="G147" s="1"/>
      <c r="H147" s="3"/>
      <c r="I147" s="1"/>
      <c r="J147" s="39"/>
      <c r="K147" s="5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11"/>
      <c r="BQ147" s="11"/>
      <c r="BR147" s="11"/>
      <c r="BS147" s="11"/>
    </row>
    <row r="148" spans="1:71" ht="15.75" customHeight="1" x14ac:dyDescent="0.3">
      <c r="A148" s="19"/>
      <c r="B148" s="1"/>
      <c r="C148" s="1"/>
      <c r="D148" s="2"/>
      <c r="E148" s="2"/>
      <c r="F148" s="3"/>
      <c r="G148" s="1"/>
      <c r="H148" s="3"/>
      <c r="I148" s="1"/>
      <c r="J148" s="39"/>
      <c r="K148" s="55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11"/>
      <c r="BQ148" s="11"/>
      <c r="BR148" s="11"/>
      <c r="BS148" s="11"/>
    </row>
    <row r="149" spans="1:71" ht="15.75" customHeight="1" x14ac:dyDescent="0.3">
      <c r="A149" s="19"/>
      <c r="B149" s="1"/>
      <c r="C149" s="1"/>
      <c r="D149" s="2"/>
      <c r="E149" s="2"/>
      <c r="F149" s="3"/>
      <c r="G149" s="1"/>
      <c r="H149" s="3"/>
      <c r="I149" s="1"/>
      <c r="J149" s="39"/>
      <c r="K149" s="55"/>
      <c r="L149" s="2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</row>
    <row r="150" spans="1:71" ht="15.75" customHeight="1" x14ac:dyDescent="0.3">
      <c r="A150" s="19"/>
      <c r="B150" s="1"/>
      <c r="C150" s="1"/>
      <c r="D150" s="2"/>
      <c r="E150" s="2"/>
      <c r="F150" s="3"/>
      <c r="G150" s="1"/>
      <c r="H150" s="3"/>
      <c r="I150" s="1"/>
      <c r="J150" s="39"/>
      <c r="K150" s="55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11"/>
      <c r="BQ150" s="11"/>
      <c r="BR150" s="11"/>
      <c r="BS150" s="11"/>
    </row>
    <row r="151" spans="1:71" ht="15.75" customHeight="1" x14ac:dyDescent="0.3">
      <c r="A151" s="19"/>
      <c r="B151" s="10"/>
      <c r="C151" s="1"/>
      <c r="D151" s="2"/>
      <c r="E151" s="2"/>
      <c r="F151" s="3"/>
      <c r="G151" s="1"/>
      <c r="H151" s="3"/>
      <c r="I151" s="10"/>
      <c r="J151" s="39"/>
      <c r="K151" s="55"/>
      <c r="L151" s="2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</row>
    <row r="152" spans="1:71" ht="15.75" customHeight="1" x14ac:dyDescent="0.3">
      <c r="A152" s="19"/>
      <c r="B152" s="1"/>
      <c r="C152" s="1"/>
      <c r="D152" s="2"/>
      <c r="E152" s="2"/>
      <c r="F152" s="3"/>
      <c r="G152" s="1"/>
      <c r="H152" s="3"/>
      <c r="I152" s="10"/>
      <c r="J152" s="39"/>
      <c r="K152" s="55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11"/>
      <c r="BQ152" s="11"/>
      <c r="BR152" s="11"/>
      <c r="BS152" s="11"/>
    </row>
    <row r="153" spans="1:71" ht="15.75" customHeight="1" x14ac:dyDescent="0.3">
      <c r="A153" s="19"/>
      <c r="B153" s="1"/>
      <c r="C153" s="1"/>
      <c r="D153" s="2"/>
      <c r="E153" s="2"/>
      <c r="F153" s="3"/>
      <c r="G153" s="1"/>
      <c r="H153" s="3"/>
      <c r="I153" s="1"/>
      <c r="J153" s="39"/>
      <c r="K153" s="55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11"/>
      <c r="BQ153" s="11"/>
      <c r="BR153" s="11"/>
      <c r="BS153" s="11"/>
    </row>
    <row r="154" spans="1:71" ht="15.75" customHeight="1" x14ac:dyDescent="0.3">
      <c r="A154" s="19"/>
      <c r="B154" s="1"/>
      <c r="C154" s="1"/>
      <c r="D154" s="2"/>
      <c r="E154" s="2"/>
      <c r="F154" s="3"/>
      <c r="G154" s="1"/>
      <c r="H154" s="3"/>
      <c r="I154" s="1"/>
      <c r="J154" s="39"/>
      <c r="K154" s="55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11"/>
      <c r="BQ154" s="11"/>
      <c r="BR154" s="11"/>
      <c r="BS154" s="11"/>
    </row>
    <row r="155" spans="1:71" ht="15.75" customHeight="1" x14ac:dyDescent="0.3">
      <c r="A155" s="19"/>
      <c r="B155" s="1"/>
      <c r="C155" s="1"/>
      <c r="D155" s="2"/>
      <c r="E155" s="2"/>
      <c r="F155" s="3"/>
      <c r="G155" s="1"/>
      <c r="H155" s="3"/>
      <c r="I155" s="1"/>
      <c r="J155" s="39"/>
      <c r="K155" s="55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11"/>
      <c r="BQ155" s="11"/>
      <c r="BR155" s="11"/>
      <c r="BS155" s="11"/>
    </row>
    <row r="156" spans="1:71" ht="15.75" customHeight="1" x14ac:dyDescent="0.3">
      <c r="A156" s="19"/>
      <c r="B156" s="1"/>
      <c r="C156" s="1"/>
      <c r="D156" s="2"/>
      <c r="E156" s="2"/>
      <c r="F156" s="3"/>
      <c r="G156" s="1"/>
      <c r="H156" s="3"/>
      <c r="I156" s="1"/>
      <c r="J156" s="39"/>
      <c r="K156" s="55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11"/>
      <c r="BQ156" s="11"/>
      <c r="BR156" s="11"/>
      <c r="BS156" s="11"/>
    </row>
    <row r="157" spans="1:71" ht="15.75" customHeight="1" x14ac:dyDescent="0.3">
      <c r="A157" s="19"/>
      <c r="B157" s="1"/>
      <c r="C157" s="1"/>
      <c r="D157" s="2"/>
      <c r="E157" s="2"/>
      <c r="F157" s="3"/>
      <c r="G157" s="1"/>
      <c r="H157" s="3"/>
      <c r="I157" s="1"/>
      <c r="J157" s="39"/>
      <c r="K157" s="55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11"/>
      <c r="BQ157" s="11"/>
      <c r="BR157" s="11"/>
      <c r="BS157" s="11"/>
    </row>
    <row r="158" spans="1:71" ht="14.25" customHeight="1" x14ac:dyDescent="0.3">
      <c r="A158" s="19"/>
      <c r="B158" s="1"/>
      <c r="C158" s="1"/>
      <c r="D158" s="2"/>
      <c r="E158" s="2"/>
      <c r="F158" s="3"/>
      <c r="G158" s="1"/>
      <c r="H158" s="3"/>
      <c r="I158" s="1"/>
      <c r="J158" s="39"/>
      <c r="K158" s="55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11"/>
      <c r="BQ158" s="11"/>
      <c r="BR158" s="11"/>
      <c r="BS158" s="11"/>
    </row>
    <row r="159" spans="1:71" ht="14.25" customHeight="1" x14ac:dyDescent="0.3">
      <c r="A159" s="19"/>
      <c r="B159" s="1"/>
      <c r="C159" s="1"/>
      <c r="D159" s="2"/>
      <c r="E159" s="2"/>
      <c r="F159" s="3"/>
      <c r="G159" s="1"/>
      <c r="H159" s="3"/>
      <c r="I159" s="1"/>
      <c r="J159" s="39"/>
      <c r="K159" s="55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11"/>
      <c r="BQ159" s="11"/>
      <c r="BR159" s="11"/>
      <c r="BS159" s="11"/>
    </row>
    <row r="160" spans="1:71" ht="15.75" customHeight="1" x14ac:dyDescent="0.3">
      <c r="A160" s="19"/>
      <c r="B160" s="1"/>
      <c r="C160" s="1"/>
      <c r="D160" s="2"/>
      <c r="E160" s="2"/>
      <c r="F160" s="3"/>
      <c r="G160" s="1"/>
      <c r="H160" s="3"/>
      <c r="I160" s="1"/>
      <c r="J160" s="39"/>
      <c r="K160" s="55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11"/>
      <c r="BQ160" s="11"/>
      <c r="BR160" s="11"/>
      <c r="BS160" s="11"/>
    </row>
    <row r="161" spans="1:71" ht="15.75" customHeight="1" x14ac:dyDescent="0.3">
      <c r="A161" s="19"/>
      <c r="B161" s="1"/>
      <c r="C161" s="1"/>
      <c r="D161" s="2"/>
      <c r="E161" s="2"/>
      <c r="F161" s="3"/>
      <c r="G161" s="1"/>
      <c r="H161" s="3"/>
      <c r="I161" s="1"/>
      <c r="J161" s="39"/>
      <c r="K161" s="55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11"/>
      <c r="BQ161" s="11"/>
      <c r="BR161" s="11"/>
      <c r="BS161" s="11"/>
    </row>
    <row r="162" spans="1:71" ht="15.75" customHeight="1" x14ac:dyDescent="0.3">
      <c r="A162" s="19"/>
      <c r="B162" s="1"/>
      <c r="C162" s="1"/>
      <c r="D162" s="2"/>
      <c r="E162" s="2"/>
      <c r="F162" s="3"/>
      <c r="G162" s="1"/>
      <c r="H162" s="3"/>
      <c r="I162" s="1"/>
      <c r="J162" s="39"/>
      <c r="K162" s="55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11"/>
      <c r="BQ162" s="11"/>
      <c r="BR162" s="11"/>
      <c r="BS162" s="11"/>
    </row>
    <row r="163" spans="1:71" ht="15.75" customHeight="1" x14ac:dyDescent="0.3">
      <c r="A163" s="19"/>
      <c r="B163" s="1"/>
      <c r="C163" s="1"/>
      <c r="D163" s="2"/>
      <c r="E163" s="2"/>
      <c r="F163" s="3"/>
      <c r="G163" s="1"/>
      <c r="H163" s="3"/>
      <c r="I163" s="1"/>
      <c r="J163" s="39"/>
      <c r="K163" s="55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11"/>
      <c r="BQ163" s="11"/>
      <c r="BR163" s="11"/>
      <c r="BS163" s="11"/>
    </row>
    <row r="164" spans="1:71" ht="15.75" customHeight="1" x14ac:dyDescent="0.3">
      <c r="A164" s="19"/>
      <c r="B164" s="1"/>
      <c r="C164" s="1"/>
      <c r="D164" s="27"/>
      <c r="E164" s="2"/>
      <c r="F164" s="3"/>
      <c r="G164" s="1"/>
      <c r="H164" s="3"/>
      <c r="I164" s="1"/>
      <c r="J164" s="39"/>
      <c r="K164" s="55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11"/>
      <c r="BQ164" s="11"/>
      <c r="BR164" s="11"/>
      <c r="BS164" s="11"/>
    </row>
    <row r="165" spans="1:71" ht="15.75" customHeight="1" x14ac:dyDescent="0.3">
      <c r="A165" s="19"/>
      <c r="B165" s="1"/>
      <c r="C165" s="1"/>
      <c r="D165" s="2"/>
      <c r="E165" s="2"/>
      <c r="F165" s="3"/>
      <c r="G165" s="1"/>
      <c r="H165" s="3"/>
      <c r="I165" s="1"/>
      <c r="J165" s="39"/>
      <c r="K165" s="55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11"/>
      <c r="BQ165" s="11"/>
      <c r="BR165" s="11"/>
      <c r="BS165" s="11"/>
    </row>
    <row r="166" spans="1:71" ht="15.75" customHeight="1" x14ac:dyDescent="0.3">
      <c r="A166" s="19"/>
      <c r="B166" s="1"/>
      <c r="C166" s="1"/>
      <c r="D166" s="2"/>
      <c r="E166" s="2"/>
      <c r="F166" s="3"/>
      <c r="G166" s="1"/>
      <c r="H166" s="3"/>
      <c r="I166" s="1"/>
      <c r="J166" s="39"/>
      <c r="K166" s="55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11"/>
      <c r="BQ166" s="11"/>
      <c r="BR166" s="11"/>
      <c r="BS166" s="11"/>
    </row>
    <row r="167" spans="1:71" ht="15" customHeight="1" x14ac:dyDescent="0.3">
      <c r="A167" s="19"/>
      <c r="B167" s="1"/>
      <c r="C167" s="1"/>
      <c r="D167" s="2"/>
      <c r="E167" s="2"/>
      <c r="F167" s="3"/>
      <c r="G167" s="1"/>
      <c r="H167" s="3"/>
      <c r="I167" s="1"/>
      <c r="J167" s="39"/>
      <c r="K167" s="55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11"/>
      <c r="BQ167" s="11"/>
      <c r="BR167" s="11"/>
      <c r="BS167" s="11"/>
    </row>
    <row r="168" spans="1:71" ht="15.75" customHeight="1" x14ac:dyDescent="0.3">
      <c r="A168" s="19"/>
      <c r="B168" s="1"/>
      <c r="C168" s="1"/>
      <c r="D168" s="2"/>
      <c r="E168" s="2"/>
      <c r="F168" s="3"/>
      <c r="G168" s="1"/>
      <c r="H168" s="3"/>
      <c r="J168" s="39"/>
      <c r="K168" s="55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11"/>
      <c r="BQ168" s="11"/>
      <c r="BR168" s="11"/>
      <c r="BS168" s="11"/>
    </row>
    <row r="169" spans="1:71" ht="14.25" customHeight="1" x14ac:dyDescent="0.3">
      <c r="A169" s="19"/>
      <c r="B169" s="1"/>
      <c r="C169" s="1"/>
      <c r="D169" s="2"/>
      <c r="E169" s="2"/>
      <c r="F169" s="3"/>
      <c r="G169" s="1"/>
      <c r="H169" s="3"/>
      <c r="I169" s="1"/>
      <c r="J169" s="39"/>
      <c r="K169" s="55"/>
      <c r="L169" s="2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</row>
    <row r="170" spans="1:71" ht="15.75" customHeight="1" x14ac:dyDescent="0.3">
      <c r="A170" s="19"/>
      <c r="B170" s="1"/>
      <c r="C170" s="1"/>
      <c r="D170" s="2"/>
      <c r="E170" s="2"/>
      <c r="F170" s="3"/>
      <c r="G170" s="1"/>
      <c r="H170" s="3"/>
      <c r="I170" s="10"/>
      <c r="J170" s="39"/>
      <c r="K170" s="55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11"/>
      <c r="BQ170" s="11"/>
      <c r="BR170" s="11"/>
      <c r="BS170" s="11"/>
    </row>
    <row r="171" spans="1:71" ht="15.75" customHeight="1" x14ac:dyDescent="0.3">
      <c r="A171" s="19"/>
      <c r="B171" s="1"/>
      <c r="C171" s="1"/>
      <c r="D171" s="2"/>
      <c r="E171" s="2"/>
      <c r="F171" s="3"/>
      <c r="G171" s="1"/>
      <c r="H171" s="3"/>
      <c r="I171" s="1"/>
      <c r="J171" s="39"/>
      <c r="K171" s="55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11"/>
      <c r="BQ171" s="11"/>
      <c r="BR171" s="11"/>
      <c r="BS171" s="11"/>
    </row>
    <row r="172" spans="1:71" ht="15.75" customHeight="1" x14ac:dyDescent="0.3">
      <c r="A172" s="19"/>
      <c r="B172" s="1"/>
      <c r="C172" s="1"/>
      <c r="D172" s="2"/>
      <c r="E172" s="2"/>
      <c r="F172" s="3"/>
      <c r="G172" s="1"/>
      <c r="H172" s="3"/>
      <c r="I172" s="1"/>
      <c r="J172" s="39"/>
      <c r="K172" s="55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11"/>
      <c r="BQ172" s="11"/>
      <c r="BR172" s="11"/>
      <c r="BS172" s="11"/>
    </row>
    <row r="173" spans="1:71" ht="15.75" customHeight="1" x14ac:dyDescent="0.3">
      <c r="A173" s="19"/>
      <c r="B173" s="1"/>
      <c r="C173" s="1"/>
      <c r="D173" s="2"/>
      <c r="E173" s="2"/>
      <c r="F173" s="3"/>
      <c r="G173" s="1"/>
      <c r="H173" s="3"/>
      <c r="I173" s="1"/>
      <c r="J173" s="20"/>
      <c r="K173" s="55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11"/>
      <c r="BQ173" s="11"/>
      <c r="BR173" s="11"/>
      <c r="BS173" s="11"/>
    </row>
    <row r="174" spans="1:71" ht="15.75" customHeight="1" x14ac:dyDescent="0.3">
      <c r="A174" s="19"/>
      <c r="B174" s="1"/>
      <c r="C174" s="1"/>
      <c r="D174" s="2"/>
      <c r="E174" s="2"/>
      <c r="F174" s="3"/>
      <c r="G174" s="1"/>
      <c r="H174" s="3"/>
      <c r="I174" s="10"/>
      <c r="J174" s="39"/>
      <c r="K174" s="55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11"/>
      <c r="BQ174" s="11"/>
      <c r="BR174" s="11"/>
      <c r="BS174" s="11"/>
    </row>
    <row r="175" spans="1:71" ht="15.65" customHeight="1" x14ac:dyDescent="0.3">
      <c r="A175" s="19"/>
      <c r="B175" s="1"/>
      <c r="C175" s="1"/>
      <c r="D175" s="2"/>
      <c r="E175" s="2"/>
      <c r="F175" s="3"/>
      <c r="G175" s="1"/>
      <c r="H175" s="3"/>
      <c r="I175" s="1"/>
      <c r="J175" s="39"/>
      <c r="K175" s="55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11"/>
      <c r="BQ175" s="11"/>
      <c r="BR175" s="11"/>
      <c r="BS175" s="11"/>
    </row>
    <row r="176" spans="1:71" ht="15.65" customHeight="1" x14ac:dyDescent="0.3">
      <c r="A176" s="19"/>
      <c r="B176" s="1"/>
      <c r="C176" s="1"/>
      <c r="D176" s="2"/>
      <c r="E176" s="2"/>
      <c r="F176" s="3"/>
      <c r="G176" s="1"/>
      <c r="H176" s="3"/>
      <c r="I176" s="1"/>
      <c r="J176" s="39"/>
      <c r="K176" s="55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11"/>
      <c r="BQ176" s="11"/>
      <c r="BR176" s="11"/>
      <c r="BS176" s="11"/>
    </row>
    <row r="177" spans="1:71" ht="15.65" customHeight="1" x14ac:dyDescent="0.3">
      <c r="A177" s="19"/>
      <c r="B177" s="1"/>
      <c r="C177" s="1"/>
      <c r="D177" s="2"/>
      <c r="E177" s="2"/>
      <c r="F177" s="3"/>
      <c r="G177" s="1"/>
      <c r="H177" s="3"/>
      <c r="I177" s="1"/>
      <c r="J177" s="39"/>
      <c r="K177" s="55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11"/>
      <c r="BQ177" s="11"/>
      <c r="BR177" s="11"/>
      <c r="BS177" s="11"/>
    </row>
    <row r="178" spans="1:71" ht="15.65" customHeight="1" x14ac:dyDescent="0.3">
      <c r="A178" s="19"/>
      <c r="B178" s="1"/>
      <c r="C178" s="1"/>
      <c r="D178" s="2"/>
      <c r="E178" s="2"/>
      <c r="F178" s="3"/>
      <c r="G178" s="1"/>
      <c r="H178" s="3"/>
      <c r="I178" s="1"/>
      <c r="J178" s="39"/>
      <c r="K178" s="55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11"/>
      <c r="BQ178" s="11"/>
      <c r="BR178" s="11"/>
      <c r="BS178" s="11"/>
    </row>
    <row r="179" spans="1:71" ht="15.65" customHeight="1" x14ac:dyDescent="0.3">
      <c r="A179" s="19"/>
      <c r="B179" s="1"/>
      <c r="C179" s="10"/>
      <c r="D179" s="11"/>
      <c r="E179" s="2"/>
      <c r="F179" s="3"/>
      <c r="G179" s="1"/>
      <c r="H179" s="3"/>
      <c r="I179" s="10"/>
      <c r="J179" s="39"/>
      <c r="K179" s="55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11"/>
      <c r="BQ179" s="11"/>
      <c r="BR179" s="11"/>
      <c r="BS179" s="11"/>
    </row>
    <row r="180" spans="1:71" ht="15.65" customHeight="1" x14ac:dyDescent="0.3">
      <c r="A180" s="19"/>
      <c r="B180" s="1"/>
      <c r="C180" s="1"/>
      <c r="D180" s="2"/>
      <c r="E180" s="2"/>
      <c r="F180" s="3"/>
      <c r="G180" s="1"/>
      <c r="H180" s="3"/>
      <c r="I180" s="1"/>
      <c r="J180" s="39"/>
      <c r="K180" s="55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11"/>
      <c r="BQ180" s="11"/>
      <c r="BR180" s="11"/>
      <c r="BS180" s="11"/>
    </row>
    <row r="181" spans="1:71" ht="15.65" customHeight="1" x14ac:dyDescent="0.3">
      <c r="A181" s="19"/>
      <c r="B181" s="1"/>
      <c r="C181" s="1"/>
      <c r="D181" s="2"/>
      <c r="E181" s="2"/>
      <c r="F181" s="3"/>
      <c r="G181" s="1"/>
      <c r="H181" s="3"/>
      <c r="I181" s="1"/>
      <c r="J181" s="39"/>
      <c r="K181" s="55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11"/>
      <c r="BQ181" s="11"/>
      <c r="BR181" s="11"/>
      <c r="BS181" s="11"/>
    </row>
    <row r="182" spans="1:71" ht="15.75" customHeight="1" x14ac:dyDescent="0.3">
      <c r="A182" s="19"/>
      <c r="B182" s="1"/>
      <c r="C182" s="1"/>
      <c r="D182" s="2"/>
      <c r="E182" s="2"/>
      <c r="F182" s="3"/>
      <c r="G182" s="1"/>
      <c r="H182" s="3"/>
      <c r="I182" s="1"/>
      <c r="J182" s="39"/>
      <c r="K182" s="55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11"/>
      <c r="BQ182" s="11"/>
      <c r="BR182" s="11"/>
      <c r="BS182" s="11"/>
    </row>
    <row r="183" spans="1:71" ht="15.75" customHeight="1" x14ac:dyDescent="0.3">
      <c r="A183" s="19"/>
      <c r="B183" s="1"/>
      <c r="C183" s="1"/>
      <c r="D183" s="2"/>
      <c r="E183" s="2"/>
      <c r="F183" s="3"/>
      <c r="G183" s="10"/>
      <c r="H183" s="3"/>
      <c r="I183" s="1"/>
      <c r="J183" s="39"/>
      <c r="K183" s="55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11"/>
      <c r="BQ183" s="11"/>
      <c r="BR183" s="11"/>
      <c r="BS183" s="11"/>
    </row>
    <row r="184" spans="1:71" ht="15.65" customHeight="1" x14ac:dyDescent="0.3">
      <c r="A184" s="19"/>
      <c r="B184" s="1"/>
      <c r="C184" s="1"/>
      <c r="D184" s="2"/>
      <c r="E184" s="2"/>
      <c r="F184" s="3"/>
      <c r="G184" s="10"/>
      <c r="H184" s="3"/>
      <c r="I184" s="1"/>
      <c r="J184" s="39"/>
      <c r="K184" s="55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11"/>
      <c r="BQ184" s="11"/>
      <c r="BR184" s="11"/>
      <c r="BS184" s="11"/>
    </row>
    <row r="185" spans="1:71" ht="15.75" customHeight="1" x14ac:dyDescent="0.3">
      <c r="A185" s="19"/>
      <c r="B185" s="1"/>
      <c r="C185" s="1"/>
      <c r="D185" s="2"/>
      <c r="E185" s="2"/>
      <c r="F185" s="3"/>
      <c r="G185" s="10"/>
      <c r="H185" s="3"/>
      <c r="I185" s="1"/>
      <c r="J185" s="39"/>
      <c r="K185" s="55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11"/>
      <c r="BQ185" s="11"/>
      <c r="BR185" s="11"/>
      <c r="BS185" s="11"/>
    </row>
    <row r="186" spans="1:71" ht="15.65" customHeight="1" x14ac:dyDescent="0.3">
      <c r="A186" s="19"/>
      <c r="B186" s="1"/>
      <c r="C186" s="1"/>
      <c r="D186" s="2"/>
      <c r="E186" s="2"/>
      <c r="F186" s="3"/>
      <c r="G186" s="10"/>
      <c r="H186" s="3"/>
      <c r="I186" s="1"/>
      <c r="J186" s="39"/>
      <c r="K186" s="55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11"/>
      <c r="BQ186" s="11"/>
      <c r="BR186" s="11"/>
      <c r="BS186" s="11"/>
    </row>
    <row r="187" spans="1:71" ht="15.65" customHeight="1" x14ac:dyDescent="0.3">
      <c r="A187" s="19"/>
      <c r="B187" s="1"/>
      <c r="C187" s="1"/>
      <c r="D187" s="2"/>
      <c r="E187" s="2"/>
      <c r="F187" s="3"/>
      <c r="G187" s="10"/>
      <c r="H187" s="3"/>
      <c r="I187" s="1"/>
      <c r="J187" s="39"/>
      <c r="K187" s="55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11"/>
      <c r="BQ187" s="11"/>
      <c r="BR187" s="11"/>
      <c r="BS187" s="11"/>
    </row>
    <row r="188" spans="1:71" ht="15.65" customHeight="1" x14ac:dyDescent="0.3">
      <c r="A188" s="19"/>
      <c r="B188" s="1"/>
      <c r="C188" s="1"/>
      <c r="D188" s="2"/>
      <c r="E188" s="2"/>
      <c r="F188" s="3"/>
      <c r="G188" s="10"/>
      <c r="H188" s="3"/>
      <c r="I188" s="1"/>
      <c r="J188" s="39"/>
      <c r="K188" s="55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11"/>
      <c r="BQ188" s="11"/>
      <c r="BR188" s="11"/>
      <c r="BS188" s="11"/>
    </row>
    <row r="189" spans="1:71" ht="15.65" customHeight="1" x14ac:dyDescent="0.3">
      <c r="A189" s="19"/>
      <c r="B189" s="1"/>
      <c r="C189" s="1"/>
      <c r="D189" s="11"/>
      <c r="E189" s="2"/>
      <c r="F189" s="3"/>
      <c r="G189" s="10"/>
      <c r="H189" s="3"/>
      <c r="I189" s="1"/>
      <c r="J189" s="39"/>
      <c r="K189" s="55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11"/>
      <c r="BQ189" s="11"/>
      <c r="BR189" s="11"/>
      <c r="BS189" s="11"/>
    </row>
    <row r="190" spans="1:71" ht="15.65" customHeight="1" x14ac:dyDescent="0.3">
      <c r="A190" s="19"/>
      <c r="B190" s="1"/>
      <c r="C190" s="1"/>
      <c r="D190" s="11"/>
      <c r="E190" s="2"/>
      <c r="F190" s="3"/>
      <c r="G190" s="10"/>
      <c r="H190" s="3"/>
      <c r="I190" s="1"/>
      <c r="J190" s="39"/>
      <c r="K190" s="55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11"/>
      <c r="BQ190" s="11"/>
      <c r="BR190" s="11"/>
      <c r="BS190" s="11"/>
    </row>
    <row r="191" spans="1:71" ht="15.65" customHeight="1" x14ac:dyDescent="0.3">
      <c r="A191" s="19"/>
      <c r="B191" s="1"/>
      <c r="C191" s="1"/>
      <c r="D191" s="2"/>
      <c r="E191" s="2"/>
      <c r="F191" s="3"/>
      <c r="G191" s="1"/>
      <c r="H191" s="3"/>
      <c r="I191" s="1"/>
      <c r="J191" s="39"/>
      <c r="K191" s="55"/>
      <c r="L191" s="2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</row>
    <row r="192" spans="1:71" ht="15.65" customHeight="1" x14ac:dyDescent="0.3">
      <c r="A192" s="19"/>
      <c r="B192" s="1"/>
      <c r="C192" s="1"/>
      <c r="D192" s="11"/>
      <c r="E192" s="2"/>
      <c r="F192" s="3"/>
      <c r="G192" s="10"/>
      <c r="H192" s="3"/>
      <c r="I192" s="1"/>
      <c r="J192" s="39"/>
      <c r="K192" s="55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11"/>
      <c r="BQ192" s="11"/>
      <c r="BR192" s="11"/>
      <c r="BS192" s="11"/>
    </row>
    <row r="193" spans="1:71" ht="15.75" customHeight="1" x14ac:dyDescent="0.3">
      <c r="A193" s="19"/>
      <c r="B193" s="1"/>
      <c r="C193" s="1"/>
      <c r="D193" s="2"/>
      <c r="E193" s="2"/>
      <c r="F193" s="3"/>
      <c r="G193" s="1"/>
      <c r="H193" s="3"/>
      <c r="I193" s="1"/>
      <c r="J193" s="39"/>
      <c r="K193" s="55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11"/>
      <c r="BQ193" s="11"/>
      <c r="BR193" s="11"/>
      <c r="BS193" s="11"/>
    </row>
    <row r="194" spans="1:71" ht="15.75" customHeight="1" x14ac:dyDescent="0.3">
      <c r="A194" s="19"/>
      <c r="B194" s="1"/>
      <c r="C194" s="1"/>
      <c r="D194" s="2"/>
      <c r="E194" s="2"/>
      <c r="F194" s="3"/>
      <c r="G194" s="1"/>
      <c r="H194" s="3"/>
      <c r="I194" s="10"/>
      <c r="J194" s="39"/>
      <c r="K194" s="55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11"/>
      <c r="BQ194" s="11"/>
      <c r="BR194" s="11"/>
      <c r="BS194" s="11"/>
    </row>
    <row r="195" spans="1:71" ht="15.75" customHeight="1" x14ac:dyDescent="0.3">
      <c r="A195" s="19"/>
      <c r="B195" s="1"/>
      <c r="C195" s="1"/>
      <c r="D195" s="2"/>
      <c r="E195" s="2"/>
      <c r="F195" s="3"/>
      <c r="G195" s="1"/>
      <c r="H195" s="3"/>
      <c r="I195" s="10"/>
      <c r="J195" s="39"/>
      <c r="K195" s="55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11"/>
      <c r="BQ195" s="11"/>
      <c r="BR195" s="11"/>
      <c r="BS195" s="11"/>
    </row>
    <row r="196" spans="1:71" ht="15.75" customHeight="1" x14ac:dyDescent="0.3">
      <c r="A196" s="19"/>
      <c r="B196" s="1"/>
      <c r="C196" s="1"/>
      <c r="D196" s="2"/>
      <c r="E196" s="2"/>
      <c r="F196" s="3"/>
      <c r="G196" s="1"/>
      <c r="H196" s="3"/>
      <c r="I196" s="1"/>
      <c r="J196" s="39"/>
      <c r="K196" s="55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11"/>
      <c r="BQ196" s="11"/>
      <c r="BR196" s="11"/>
      <c r="BS196" s="11"/>
    </row>
    <row r="197" spans="1:71" ht="15.75" customHeight="1" x14ac:dyDescent="0.3">
      <c r="A197" s="19"/>
      <c r="B197" s="1"/>
      <c r="C197" s="1"/>
      <c r="D197" s="2"/>
      <c r="E197" s="2"/>
      <c r="F197" s="3"/>
      <c r="G197" s="1"/>
      <c r="H197" s="3"/>
      <c r="I197" s="1"/>
      <c r="J197" s="39"/>
      <c r="K197" s="55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11"/>
      <c r="BQ197" s="11"/>
      <c r="BR197" s="11"/>
      <c r="BS197" s="11"/>
    </row>
    <row r="198" spans="1:71" ht="15.75" customHeight="1" x14ac:dyDescent="0.3">
      <c r="A198" s="19"/>
      <c r="B198" s="1"/>
      <c r="C198" s="1"/>
      <c r="D198" s="2"/>
      <c r="E198" s="2"/>
      <c r="F198" s="3"/>
      <c r="G198" s="1"/>
      <c r="H198" s="3"/>
      <c r="I198" s="1"/>
      <c r="J198" s="39"/>
      <c r="K198" s="55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11"/>
      <c r="BQ198" s="11"/>
      <c r="BR198" s="11"/>
      <c r="BS198" s="11"/>
    </row>
    <row r="199" spans="1:71" ht="15.75" customHeight="1" x14ac:dyDescent="0.3">
      <c r="A199" s="19"/>
      <c r="B199" s="1"/>
      <c r="C199" s="1"/>
      <c r="D199" s="2"/>
      <c r="E199" s="2"/>
      <c r="F199" s="3"/>
      <c r="G199" s="1"/>
      <c r="H199" s="3"/>
      <c r="I199" s="1"/>
      <c r="J199" s="39"/>
      <c r="K199" s="55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11"/>
      <c r="BQ199" s="11"/>
      <c r="BR199" s="11"/>
      <c r="BS199" s="11"/>
    </row>
    <row r="200" spans="1:71" ht="15.75" customHeight="1" x14ac:dyDescent="0.3">
      <c r="A200" s="19"/>
      <c r="B200" s="1"/>
      <c r="C200" s="1"/>
      <c r="D200" s="2"/>
      <c r="E200" s="2"/>
      <c r="F200" s="3"/>
      <c r="G200" s="1"/>
      <c r="H200" s="3"/>
      <c r="I200" s="1"/>
      <c r="J200" s="39"/>
      <c r="K200" s="55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11"/>
      <c r="BQ200" s="11"/>
      <c r="BR200" s="11"/>
      <c r="BS200" s="11"/>
    </row>
    <row r="201" spans="1:71" ht="15.75" customHeight="1" x14ac:dyDescent="0.3">
      <c r="A201" s="19"/>
      <c r="B201" s="1"/>
      <c r="C201" s="1"/>
      <c r="D201" s="5"/>
      <c r="E201" s="2"/>
      <c r="F201" s="3"/>
      <c r="G201" s="1"/>
      <c r="H201" s="3"/>
      <c r="I201" s="1"/>
      <c r="J201" s="39"/>
      <c r="K201" s="55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11"/>
      <c r="BQ201" s="11"/>
      <c r="BR201" s="11"/>
      <c r="BS201" s="11"/>
    </row>
    <row r="202" spans="1:71" ht="15.75" customHeight="1" x14ac:dyDescent="0.3">
      <c r="A202" s="19"/>
      <c r="B202" s="1"/>
      <c r="C202" s="1"/>
      <c r="D202" s="2"/>
      <c r="E202" s="2"/>
      <c r="F202" s="3"/>
      <c r="G202" s="1"/>
      <c r="H202" s="3"/>
      <c r="I202" s="1"/>
      <c r="J202" s="39"/>
      <c r="K202" s="55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11"/>
      <c r="BQ202" s="11"/>
      <c r="BR202" s="11"/>
      <c r="BS202" s="11"/>
    </row>
    <row r="203" spans="1:71" ht="15.75" customHeight="1" x14ac:dyDescent="0.3">
      <c r="A203" s="19"/>
      <c r="B203" s="1"/>
      <c r="C203" s="1"/>
      <c r="D203" s="2"/>
      <c r="E203" s="2"/>
      <c r="F203" s="3"/>
      <c r="G203" s="1"/>
      <c r="H203" s="3"/>
      <c r="I203" s="1"/>
      <c r="J203" s="39"/>
      <c r="K203" s="55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11"/>
      <c r="BQ203" s="11"/>
      <c r="BR203" s="11"/>
      <c r="BS203" s="11"/>
    </row>
    <row r="204" spans="1:71" ht="15.75" customHeight="1" x14ac:dyDescent="0.3">
      <c r="A204" s="19"/>
      <c r="B204" s="1"/>
      <c r="C204" s="1"/>
      <c r="D204" s="2"/>
      <c r="E204" s="2"/>
      <c r="F204" s="3"/>
      <c r="G204" s="1"/>
      <c r="H204" s="3"/>
      <c r="I204" s="1"/>
      <c r="J204" s="39"/>
      <c r="K204" s="55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11"/>
      <c r="BQ204" s="11"/>
      <c r="BR204" s="11"/>
      <c r="BS204" s="11"/>
    </row>
    <row r="205" spans="1:71" ht="15.75" customHeight="1" x14ac:dyDescent="0.3">
      <c r="A205" s="19"/>
      <c r="B205" s="1"/>
      <c r="C205" s="1"/>
      <c r="D205" s="2"/>
      <c r="E205" s="2"/>
      <c r="F205" s="3"/>
      <c r="G205" s="1"/>
      <c r="H205" s="3"/>
      <c r="I205" s="10"/>
      <c r="J205" s="39"/>
      <c r="K205" s="55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11"/>
      <c r="BQ205" s="11"/>
      <c r="BR205" s="11"/>
      <c r="BS205" s="11"/>
    </row>
    <row r="206" spans="1:71" ht="15.75" customHeight="1" x14ac:dyDescent="0.3">
      <c r="A206" s="19"/>
      <c r="B206" s="1"/>
      <c r="C206" s="1"/>
      <c r="D206" s="2"/>
      <c r="E206" s="2"/>
      <c r="F206" s="3"/>
      <c r="G206" s="1"/>
      <c r="H206" s="3"/>
      <c r="I206" s="10"/>
      <c r="J206" s="39"/>
      <c r="K206" s="55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11"/>
      <c r="BQ206" s="11"/>
      <c r="BR206" s="11"/>
      <c r="BS206" s="11"/>
    </row>
    <row r="207" spans="1:71" ht="15.75" customHeight="1" x14ac:dyDescent="0.3">
      <c r="A207" s="19"/>
      <c r="B207" s="1"/>
      <c r="C207" s="1"/>
      <c r="D207" s="2"/>
      <c r="E207" s="2"/>
      <c r="F207" s="3"/>
      <c r="G207" s="1"/>
      <c r="H207" s="3"/>
      <c r="I207" s="10"/>
      <c r="J207" s="39"/>
      <c r="K207" s="55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11"/>
      <c r="BQ207" s="11"/>
      <c r="BR207" s="11"/>
      <c r="BS207" s="11"/>
    </row>
    <row r="208" spans="1:71" ht="15.75" customHeight="1" x14ac:dyDescent="0.3">
      <c r="A208" s="19"/>
      <c r="B208" s="1"/>
      <c r="C208" s="1"/>
      <c r="D208" s="2"/>
      <c r="E208" s="2"/>
      <c r="F208" s="3"/>
      <c r="G208" s="1"/>
      <c r="H208" s="3"/>
      <c r="I208" s="10"/>
      <c r="J208" s="39"/>
      <c r="K208" s="55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11"/>
      <c r="BQ208" s="11"/>
      <c r="BR208" s="11"/>
      <c r="BS208" s="11"/>
    </row>
    <row r="209" spans="1:71" ht="15.75" customHeight="1" x14ac:dyDescent="0.3">
      <c r="A209" s="19"/>
      <c r="B209" s="1"/>
      <c r="C209" s="1"/>
      <c r="D209" s="2"/>
      <c r="E209" s="2"/>
      <c r="F209" s="3"/>
      <c r="G209" s="10"/>
      <c r="H209" s="3"/>
      <c r="I209" s="1"/>
      <c r="J209" s="39"/>
      <c r="K209" s="55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11"/>
      <c r="BQ209" s="11"/>
      <c r="BR209" s="11"/>
      <c r="BS209" s="11"/>
    </row>
    <row r="210" spans="1:71" ht="17.25" customHeight="1" x14ac:dyDescent="0.3">
      <c r="A210" s="19"/>
      <c r="B210" s="1"/>
      <c r="C210" s="1"/>
      <c r="D210" s="2"/>
      <c r="E210" s="2"/>
      <c r="F210" s="3"/>
      <c r="G210" s="10"/>
      <c r="H210" s="3"/>
      <c r="I210" s="1"/>
      <c r="J210" s="39"/>
      <c r="K210" s="55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11"/>
      <c r="BQ210" s="11"/>
      <c r="BR210" s="11"/>
      <c r="BS210" s="11"/>
    </row>
    <row r="211" spans="1:71" ht="17.25" customHeight="1" x14ac:dyDescent="0.3">
      <c r="A211" s="19"/>
      <c r="B211" s="1"/>
      <c r="C211" s="1"/>
      <c r="D211" s="2"/>
      <c r="E211" s="2"/>
      <c r="F211" s="3"/>
      <c r="G211" s="10"/>
      <c r="H211" s="3"/>
      <c r="I211" s="1"/>
      <c r="J211" s="39"/>
      <c r="K211" s="55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11"/>
      <c r="BQ211" s="11"/>
      <c r="BR211" s="11"/>
      <c r="BS211" s="11"/>
    </row>
    <row r="212" spans="1:71" ht="15.75" customHeight="1" x14ac:dyDescent="0.3">
      <c r="A212" s="19"/>
      <c r="B212" s="1"/>
      <c r="C212" s="1"/>
      <c r="D212" s="2"/>
      <c r="E212" s="2"/>
      <c r="F212" s="3"/>
      <c r="G212" s="10"/>
      <c r="H212" s="3"/>
      <c r="I212" s="1"/>
      <c r="J212" s="39"/>
      <c r="K212" s="55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11"/>
      <c r="BQ212" s="11"/>
      <c r="BR212" s="11"/>
      <c r="BS212" s="11"/>
    </row>
    <row r="213" spans="1:71" ht="15.75" customHeight="1" x14ac:dyDescent="0.3">
      <c r="A213" s="19"/>
      <c r="B213" s="1"/>
      <c r="C213" s="1"/>
      <c r="D213" s="2"/>
      <c r="E213" s="2"/>
      <c r="F213" s="3"/>
      <c r="G213" s="10"/>
      <c r="H213" s="3"/>
      <c r="I213" s="1"/>
      <c r="J213" s="39"/>
      <c r="K213" s="55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11"/>
      <c r="BQ213" s="11"/>
      <c r="BR213" s="11"/>
      <c r="BS213" s="11"/>
    </row>
    <row r="214" spans="1:71" ht="15.75" customHeight="1" x14ac:dyDescent="0.3">
      <c r="A214" s="19"/>
      <c r="B214" s="1"/>
      <c r="C214" s="1"/>
      <c r="D214" s="2"/>
      <c r="E214" s="2"/>
      <c r="F214" s="3"/>
      <c r="G214" s="10"/>
      <c r="H214" s="3"/>
      <c r="I214" s="1"/>
      <c r="J214" s="39"/>
      <c r="K214" s="55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11"/>
      <c r="BQ214" s="11"/>
      <c r="BR214" s="11"/>
      <c r="BS214" s="11"/>
    </row>
    <row r="215" spans="1:71" ht="15.75" customHeight="1" x14ac:dyDescent="0.3">
      <c r="A215" s="19"/>
      <c r="B215" s="1"/>
      <c r="C215" s="1"/>
      <c r="D215" s="2"/>
      <c r="E215" s="2"/>
      <c r="F215" s="3"/>
      <c r="G215" s="10"/>
      <c r="H215" s="3"/>
      <c r="I215" s="1"/>
      <c r="J215" s="39"/>
      <c r="K215" s="55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11"/>
      <c r="BQ215" s="11"/>
      <c r="BR215" s="11"/>
      <c r="BS215" s="11"/>
    </row>
    <row r="216" spans="1:71" ht="15.75" customHeight="1" x14ac:dyDescent="0.3">
      <c r="A216" s="19"/>
      <c r="B216" s="1"/>
      <c r="C216" s="1"/>
      <c r="D216" s="2"/>
      <c r="E216" s="2"/>
      <c r="F216" s="3"/>
      <c r="G216" s="1"/>
      <c r="H216" s="3"/>
      <c r="I216" s="1"/>
      <c r="J216" s="39"/>
      <c r="K216" s="55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11"/>
      <c r="BQ216" s="11"/>
      <c r="BR216" s="11"/>
      <c r="BS216" s="11"/>
    </row>
    <row r="217" spans="1:71" ht="15.75" customHeight="1" x14ac:dyDescent="0.3">
      <c r="A217" s="19"/>
      <c r="B217" s="1"/>
      <c r="C217" s="1"/>
      <c r="D217" s="2"/>
      <c r="E217" s="2"/>
      <c r="F217" s="3"/>
      <c r="G217" s="1"/>
      <c r="H217" s="3"/>
      <c r="I217" s="1"/>
      <c r="J217" s="39"/>
      <c r="K217" s="55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11"/>
      <c r="BQ217" s="11"/>
      <c r="BR217" s="11"/>
      <c r="BS217" s="11"/>
    </row>
    <row r="218" spans="1:71" ht="15.75" customHeight="1" x14ac:dyDescent="0.3">
      <c r="A218" s="19"/>
      <c r="B218" s="1"/>
      <c r="C218" s="1"/>
      <c r="D218" s="2"/>
      <c r="E218" s="2"/>
      <c r="F218" s="3"/>
      <c r="G218" s="1"/>
      <c r="H218" s="3"/>
      <c r="I218" s="1"/>
      <c r="J218" s="39"/>
      <c r="K218" s="55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11"/>
      <c r="BQ218" s="11"/>
      <c r="BR218" s="11"/>
      <c r="BS218" s="11"/>
    </row>
    <row r="219" spans="1:71" ht="15.75" customHeight="1" x14ac:dyDescent="0.3">
      <c r="A219" s="19"/>
      <c r="B219" s="1"/>
      <c r="C219" s="1"/>
      <c r="D219" s="2"/>
      <c r="E219" s="2"/>
      <c r="F219" s="3"/>
      <c r="G219" s="10"/>
      <c r="H219" s="3"/>
      <c r="I219" s="1"/>
      <c r="J219" s="39"/>
      <c r="K219" s="55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11"/>
      <c r="BQ219" s="11"/>
      <c r="BR219" s="11"/>
      <c r="BS219" s="11"/>
    </row>
    <row r="220" spans="1:71" ht="15.75" customHeight="1" x14ac:dyDescent="0.3">
      <c r="A220" s="19"/>
      <c r="B220" s="1"/>
      <c r="C220" s="1"/>
      <c r="D220" s="2"/>
      <c r="E220" s="2"/>
      <c r="F220" s="3"/>
      <c r="G220" s="10"/>
      <c r="H220" s="3"/>
      <c r="I220" s="10"/>
      <c r="J220" s="39"/>
      <c r="K220" s="55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11"/>
      <c r="BQ220" s="11"/>
      <c r="BR220" s="11"/>
      <c r="BS220" s="11"/>
    </row>
    <row r="221" spans="1:71" ht="15.75" customHeight="1" x14ac:dyDescent="0.3">
      <c r="A221" s="2"/>
      <c r="B221" s="1"/>
      <c r="C221" s="1"/>
      <c r="D221" s="2"/>
      <c r="E221" s="2"/>
      <c r="F221" s="2"/>
      <c r="G221" s="10"/>
      <c r="H221" s="10"/>
      <c r="J221" s="39"/>
      <c r="K221" s="55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11"/>
      <c r="BQ221" s="11"/>
      <c r="BR221" s="11"/>
      <c r="BS221" s="11"/>
    </row>
    <row r="222" spans="1:71" ht="15.75" customHeight="1" x14ac:dyDescent="0.3">
      <c r="A222" s="28"/>
      <c r="B222" s="1"/>
      <c r="C222" s="1"/>
      <c r="D222" s="29"/>
      <c r="E222" s="2"/>
      <c r="F222" s="2"/>
      <c r="G222" s="10"/>
      <c r="H222" s="10"/>
      <c r="I222" s="1"/>
      <c r="J222" s="39"/>
      <c r="K222" s="55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11"/>
      <c r="BQ222" s="11"/>
      <c r="BR222" s="11"/>
      <c r="BS222" s="11"/>
    </row>
    <row r="223" spans="1:71" ht="15.75" customHeight="1" x14ac:dyDescent="0.3">
      <c r="A223" s="28"/>
      <c r="B223" s="1"/>
      <c r="C223" s="1"/>
      <c r="D223" s="30"/>
      <c r="E223" s="2"/>
      <c r="F223" s="2"/>
      <c r="G223" s="10"/>
      <c r="H223" s="10"/>
      <c r="I223" s="1"/>
      <c r="J223" s="39"/>
      <c r="K223" s="55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11"/>
      <c r="BQ223" s="11"/>
      <c r="BR223" s="11"/>
      <c r="BS223" s="11"/>
    </row>
    <row r="224" spans="1:71" ht="15.75" customHeight="1" x14ac:dyDescent="0.3">
      <c r="A224" s="11"/>
      <c r="B224" s="1"/>
      <c r="C224" s="1"/>
      <c r="D224" s="31"/>
      <c r="E224" s="2"/>
      <c r="F224" s="2"/>
      <c r="G224" s="10"/>
      <c r="H224" s="10"/>
      <c r="I224" s="1"/>
      <c r="J224" s="39"/>
      <c r="K224" s="55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11"/>
      <c r="BQ224" s="11"/>
      <c r="BR224" s="11"/>
      <c r="BS224" s="11"/>
    </row>
    <row r="225" spans="1:71" ht="15.75" customHeight="1" x14ac:dyDescent="0.3">
      <c r="A225" s="4"/>
      <c r="B225" s="1"/>
      <c r="C225" s="1"/>
      <c r="D225" s="11"/>
      <c r="E225" s="2"/>
      <c r="F225" s="2"/>
      <c r="G225" s="10"/>
      <c r="H225" s="10"/>
      <c r="I225" s="1"/>
      <c r="J225" s="39"/>
      <c r="K225" s="55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11"/>
      <c r="BQ225" s="11"/>
      <c r="BR225" s="11"/>
      <c r="BS225" s="11"/>
    </row>
    <row r="226" spans="1:71" ht="15.75" customHeight="1" x14ac:dyDescent="0.3">
      <c r="A226" s="4"/>
      <c r="B226" s="1"/>
      <c r="C226" s="1"/>
      <c r="D226" s="33"/>
      <c r="E226" s="2"/>
      <c r="F226" s="2"/>
      <c r="G226" s="10"/>
      <c r="H226" s="10"/>
      <c r="I226" s="1"/>
      <c r="J226" s="39"/>
      <c r="K226" s="55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11"/>
      <c r="BQ226" s="11"/>
      <c r="BR226" s="11"/>
      <c r="BS226" s="11"/>
    </row>
    <row r="227" spans="1:71" ht="15.75" customHeight="1" x14ac:dyDescent="0.3">
      <c r="A227" s="4"/>
      <c r="B227" s="1"/>
      <c r="C227" s="1"/>
      <c r="D227" s="11"/>
      <c r="E227" s="2"/>
      <c r="F227" s="2"/>
      <c r="G227" s="10"/>
      <c r="H227" s="10"/>
      <c r="I227" s="1"/>
      <c r="J227" s="39"/>
      <c r="K227" s="55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11"/>
      <c r="BQ227" s="11"/>
      <c r="BR227" s="11"/>
      <c r="BS227" s="11"/>
    </row>
    <row r="228" spans="1:71" ht="15.75" customHeight="1" x14ac:dyDescent="0.3">
      <c r="A228" s="4"/>
      <c r="B228" s="1"/>
      <c r="C228" s="1"/>
      <c r="D228" s="11"/>
      <c r="E228" s="2"/>
      <c r="F228" s="2"/>
      <c r="G228" s="10"/>
      <c r="H228" s="10"/>
      <c r="I228" s="1"/>
      <c r="J228" s="39"/>
      <c r="K228" s="55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11"/>
      <c r="BQ228" s="11"/>
      <c r="BR228" s="11"/>
      <c r="BS228" s="11"/>
    </row>
    <row r="229" spans="1:71" ht="15.75" customHeight="1" x14ac:dyDescent="0.3">
      <c r="A229" s="1"/>
      <c r="B229" s="1"/>
      <c r="C229" s="1"/>
      <c r="D229" s="5"/>
      <c r="F229" s="20"/>
      <c r="G229" s="1"/>
      <c r="H229" s="1"/>
      <c r="I229" s="1"/>
      <c r="J229" s="39"/>
      <c r="K229" s="55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11"/>
      <c r="BQ229" s="11"/>
      <c r="BR229" s="11"/>
      <c r="BS229" s="11"/>
    </row>
    <row r="230" spans="1:71" ht="15.75" customHeight="1" x14ac:dyDescent="0.3">
      <c r="A230" s="28"/>
      <c r="B230" s="1"/>
      <c r="C230" s="1"/>
      <c r="D230" s="29"/>
      <c r="E230" s="34"/>
      <c r="F230" s="34"/>
      <c r="G230" s="1"/>
      <c r="H230" s="1"/>
      <c r="I230" s="1"/>
      <c r="J230" s="39"/>
      <c r="K230" s="55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11"/>
      <c r="BQ230" s="11"/>
      <c r="BR230" s="11"/>
      <c r="BS230" s="11"/>
    </row>
    <row r="231" spans="1:71" ht="15.75" customHeight="1" x14ac:dyDescent="0.3">
      <c r="A231" s="28"/>
      <c r="B231" s="29"/>
      <c r="C231" s="11"/>
      <c r="D231" s="35"/>
      <c r="E231" s="34"/>
      <c r="F231" s="34"/>
      <c r="G231" s="1"/>
      <c r="H231" s="1"/>
      <c r="I231" s="1"/>
      <c r="J231" s="39"/>
      <c r="K231" s="55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11"/>
      <c r="BQ231" s="11"/>
      <c r="BR231" s="11"/>
      <c r="BS231" s="11"/>
    </row>
    <row r="232" spans="1:71" ht="15.75" customHeight="1" x14ac:dyDescent="0.3">
      <c r="A232" s="28"/>
      <c r="B232" s="36"/>
      <c r="C232" s="36"/>
      <c r="D232" s="30"/>
      <c r="E232" s="34"/>
      <c r="F232" s="34"/>
      <c r="G232" s="1"/>
      <c r="H232" s="1"/>
      <c r="I232" s="1"/>
      <c r="J232" s="39"/>
      <c r="K232" s="55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11"/>
      <c r="BQ232" s="11"/>
      <c r="BR232" s="11"/>
      <c r="BS232" s="11"/>
    </row>
    <row r="233" spans="1:71" ht="15.75" customHeight="1" x14ac:dyDescent="0.3">
      <c r="A233" s="10"/>
      <c r="B233" s="1"/>
      <c r="C233" s="1"/>
      <c r="D233" s="11"/>
      <c r="E233" s="38"/>
      <c r="F233" s="38"/>
      <c r="G233" s="1"/>
      <c r="H233" s="1"/>
      <c r="I233" s="1"/>
      <c r="J233" s="39"/>
      <c r="K233" s="55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11"/>
      <c r="BQ233" s="11"/>
      <c r="BR233" s="11"/>
      <c r="BS233" s="11"/>
    </row>
    <row r="234" spans="1:71" ht="15.75" customHeight="1" x14ac:dyDescent="0.3">
      <c r="A234" s="4"/>
      <c r="B234" s="1"/>
      <c r="C234" s="1"/>
      <c r="D234" s="11"/>
      <c r="E234" s="38"/>
      <c r="F234" s="38"/>
      <c r="G234" s="1"/>
      <c r="H234" s="1"/>
      <c r="I234" s="1"/>
      <c r="J234" s="39"/>
      <c r="K234" s="55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11"/>
      <c r="BQ234" s="11"/>
      <c r="BR234" s="11"/>
      <c r="BS234" s="11"/>
    </row>
    <row r="235" spans="1:71" ht="15.75" customHeight="1" x14ac:dyDescent="0.3">
      <c r="A235" s="4"/>
      <c r="B235" s="1"/>
      <c r="C235" s="1"/>
      <c r="D235" s="11"/>
      <c r="E235" s="38"/>
      <c r="F235" s="38"/>
      <c r="G235" s="1"/>
      <c r="H235" s="1"/>
      <c r="I235" s="1"/>
      <c r="J235" s="39"/>
      <c r="K235" s="55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11"/>
      <c r="BQ235" s="11"/>
      <c r="BR235" s="11"/>
      <c r="BS235" s="11"/>
    </row>
    <row r="236" spans="1:71" ht="15.75" customHeight="1" x14ac:dyDescent="0.3">
      <c r="A236" s="4"/>
      <c r="B236" s="1"/>
      <c r="C236" s="1"/>
      <c r="D236" s="11"/>
      <c r="E236" s="3"/>
      <c r="F236" s="3"/>
      <c r="G236" s="1"/>
      <c r="H236" s="1"/>
      <c r="I236" s="1"/>
      <c r="J236" s="39"/>
      <c r="K236" s="55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11"/>
      <c r="BQ236" s="11"/>
      <c r="BR236" s="11"/>
      <c r="BS236" s="11"/>
    </row>
    <row r="237" spans="1:71" ht="15.75" customHeight="1" x14ac:dyDescent="0.3">
      <c r="A237" s="4"/>
      <c r="B237" s="1"/>
      <c r="C237" s="1"/>
      <c r="D237" s="5"/>
      <c r="E237" s="3"/>
      <c r="F237" s="3"/>
      <c r="G237" s="1"/>
      <c r="H237" s="1"/>
      <c r="I237" s="1"/>
      <c r="J237" s="39"/>
      <c r="K237" s="55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11"/>
      <c r="BQ237" s="11"/>
      <c r="BR237" s="11"/>
      <c r="BS237" s="11"/>
    </row>
    <row r="238" spans="1:71" ht="15.75" customHeight="1" x14ac:dyDescent="0.3">
      <c r="A238" s="4"/>
      <c r="B238" s="1"/>
      <c r="C238" s="1"/>
      <c r="D238" s="5"/>
      <c r="E238" s="3"/>
      <c r="F238" s="3"/>
      <c r="G238" s="1"/>
      <c r="H238" s="1"/>
      <c r="I238" s="1"/>
      <c r="J238" s="39"/>
      <c r="K238" s="55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11"/>
      <c r="BQ238" s="11"/>
      <c r="BR238" s="11"/>
      <c r="BS238" s="11"/>
    </row>
    <row r="239" spans="1:71" ht="15.75" customHeight="1" x14ac:dyDescent="0.3">
      <c r="A239" s="4"/>
      <c r="B239" s="1"/>
      <c r="C239" s="1"/>
      <c r="D239" s="5"/>
      <c r="E239" s="3"/>
      <c r="F239" s="3"/>
      <c r="G239" s="1"/>
      <c r="H239" s="1"/>
      <c r="I239" s="1"/>
      <c r="J239" s="39"/>
      <c r="K239" s="55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11"/>
      <c r="BQ239" s="11"/>
      <c r="BR239" s="11"/>
      <c r="BS239" s="11"/>
    </row>
    <row r="240" spans="1:71" ht="15.75" customHeight="1" x14ac:dyDescent="0.3">
      <c r="A240" s="4"/>
      <c r="B240" s="1"/>
      <c r="C240" s="1"/>
      <c r="D240" s="5"/>
      <c r="E240" s="3"/>
      <c r="F240" s="3"/>
      <c r="G240" s="1"/>
      <c r="H240" s="1"/>
      <c r="I240" s="1"/>
      <c r="J240" s="39"/>
      <c r="K240" s="55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11"/>
      <c r="BQ240" s="11"/>
      <c r="BR240" s="11"/>
      <c r="BS240" s="11"/>
    </row>
    <row r="241" spans="1:71" ht="15.75" customHeight="1" x14ac:dyDescent="0.3">
      <c r="A241" s="4"/>
      <c r="B241" s="1"/>
      <c r="C241" s="1"/>
      <c r="D241" s="5"/>
      <c r="E241" s="3"/>
      <c r="F241" s="3"/>
      <c r="G241" s="1"/>
      <c r="H241" s="1"/>
      <c r="I241" s="1"/>
      <c r="J241" s="39"/>
      <c r="K241" s="55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11"/>
      <c r="BQ241" s="11"/>
      <c r="BR241" s="11"/>
      <c r="BS241" s="11"/>
    </row>
    <row r="242" spans="1:71" ht="15.75" customHeight="1" x14ac:dyDescent="0.3">
      <c r="A242" s="4"/>
      <c r="B242" s="1"/>
      <c r="C242" s="1"/>
      <c r="D242" s="5"/>
      <c r="E242" s="3"/>
      <c r="F242" s="3"/>
      <c r="G242" s="1"/>
      <c r="H242" s="1"/>
      <c r="I242" s="1"/>
      <c r="J242" s="39"/>
      <c r="K242" s="55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11"/>
      <c r="BQ242" s="11"/>
      <c r="BR242" s="11"/>
      <c r="BS242" s="11"/>
    </row>
    <row r="243" spans="1:71" ht="15.75" customHeight="1" x14ac:dyDescent="0.3">
      <c r="A243" s="4"/>
      <c r="B243" s="1"/>
      <c r="C243" s="1"/>
      <c r="D243" s="5"/>
      <c r="E243" s="3"/>
      <c r="F243" s="3"/>
      <c r="G243" s="1"/>
      <c r="H243" s="1"/>
      <c r="I243" s="1"/>
      <c r="J243" s="39"/>
      <c r="K243" s="55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11"/>
      <c r="BQ243" s="11"/>
      <c r="BR243" s="11"/>
      <c r="BS243" s="11"/>
    </row>
    <row r="244" spans="1:71" ht="15.75" customHeight="1" x14ac:dyDescent="0.3">
      <c r="A244" s="4"/>
      <c r="B244" s="1"/>
      <c r="C244" s="1"/>
      <c r="D244" s="5"/>
      <c r="E244" s="3"/>
      <c r="F244" s="3"/>
      <c r="G244" s="1"/>
      <c r="H244" s="1"/>
      <c r="I244" s="1"/>
      <c r="J244" s="39"/>
      <c r="K244" s="55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11"/>
      <c r="BQ244" s="11"/>
      <c r="BR244" s="11"/>
      <c r="BS244" s="11"/>
    </row>
    <row r="245" spans="1:71" ht="15.75" customHeight="1" x14ac:dyDescent="0.3">
      <c r="A245" s="4"/>
      <c r="B245" s="1"/>
      <c r="C245" s="1"/>
      <c r="D245" s="5"/>
      <c r="E245" s="3"/>
      <c r="F245" s="3"/>
      <c r="G245" s="1"/>
      <c r="H245" s="1"/>
      <c r="I245" s="1"/>
      <c r="J245" s="39"/>
      <c r="K245" s="55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11"/>
      <c r="BQ245" s="11"/>
      <c r="BR245" s="11"/>
      <c r="BS245" s="11"/>
    </row>
    <row r="246" spans="1:71" ht="15.75" customHeight="1" x14ac:dyDescent="0.3">
      <c r="A246" s="4"/>
      <c r="B246" s="1"/>
      <c r="C246" s="1"/>
      <c r="D246" s="5"/>
      <c r="E246" s="3"/>
      <c r="F246" s="3"/>
      <c r="G246" s="1"/>
      <c r="H246" s="1"/>
      <c r="I246" s="1"/>
      <c r="J246" s="39"/>
      <c r="K246" s="55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11"/>
      <c r="BQ246" s="11"/>
      <c r="BR246" s="11"/>
      <c r="BS246" s="11"/>
    </row>
    <row r="247" spans="1:71" ht="15.75" customHeight="1" x14ac:dyDescent="0.3">
      <c r="A247" s="4"/>
      <c r="B247" s="1"/>
      <c r="C247" s="1"/>
      <c r="D247" s="5"/>
      <c r="E247" s="3"/>
      <c r="F247" s="3"/>
      <c r="G247" s="1"/>
      <c r="H247" s="1"/>
      <c r="I247" s="1"/>
      <c r="J247" s="39"/>
      <c r="K247" s="55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11"/>
      <c r="BQ247" s="11"/>
      <c r="BR247" s="11"/>
      <c r="BS247" s="11"/>
    </row>
    <row r="248" spans="1:71" ht="15.75" customHeight="1" x14ac:dyDescent="0.3">
      <c r="A248" s="4"/>
      <c r="B248" s="1"/>
      <c r="C248" s="1"/>
      <c r="D248" s="5"/>
      <c r="E248" s="3"/>
      <c r="F248" s="3"/>
      <c r="G248" s="1"/>
      <c r="H248" s="1"/>
      <c r="I248" s="1"/>
      <c r="J248" s="39"/>
      <c r="K248" s="55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11"/>
      <c r="BQ248" s="11"/>
      <c r="BR248" s="11"/>
      <c r="BS248" s="11"/>
    </row>
    <row r="249" spans="1:71" ht="15.75" customHeight="1" x14ac:dyDescent="0.3">
      <c r="A249" s="4"/>
      <c r="B249" s="1"/>
      <c r="C249" s="1"/>
      <c r="D249" s="5"/>
      <c r="E249" s="3"/>
      <c r="F249" s="3"/>
      <c r="G249" s="1"/>
      <c r="H249" s="1"/>
      <c r="I249" s="1"/>
      <c r="J249" s="39"/>
      <c r="K249" s="55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11"/>
      <c r="BQ249" s="11"/>
      <c r="BR249" s="11"/>
      <c r="BS249" s="11"/>
    </row>
    <row r="250" spans="1:71" ht="15.75" customHeight="1" x14ac:dyDescent="0.3">
      <c r="A250" s="4"/>
      <c r="B250" s="1"/>
      <c r="C250" s="1"/>
      <c r="D250" s="5"/>
      <c r="E250" s="3"/>
      <c r="F250" s="3"/>
      <c r="G250" s="1"/>
      <c r="H250" s="1"/>
      <c r="I250" s="1"/>
      <c r="J250" s="39"/>
      <c r="K250" s="55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11"/>
      <c r="BQ250" s="11"/>
      <c r="BR250" s="11"/>
      <c r="BS250" s="11"/>
    </row>
    <row r="251" spans="1:71" ht="15.75" customHeight="1" x14ac:dyDescent="0.3">
      <c r="A251" s="4"/>
      <c r="B251" s="1"/>
      <c r="C251" s="1"/>
      <c r="D251" s="5"/>
      <c r="E251" s="3"/>
      <c r="F251" s="3"/>
      <c r="G251" s="1"/>
      <c r="H251" s="1"/>
      <c r="I251" s="1"/>
      <c r="J251" s="39"/>
      <c r="K251" s="55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11"/>
      <c r="BQ251" s="11"/>
      <c r="BR251" s="11"/>
      <c r="BS251" s="11"/>
    </row>
    <row r="252" spans="1:71" ht="15.75" customHeight="1" x14ac:dyDescent="0.3">
      <c r="A252" s="4"/>
      <c r="B252" s="1"/>
      <c r="C252" s="1"/>
      <c r="D252" s="5"/>
      <c r="E252" s="3"/>
      <c r="F252" s="3"/>
      <c r="G252" s="1"/>
      <c r="H252" s="1"/>
      <c r="I252" s="1"/>
      <c r="J252" s="39"/>
      <c r="K252" s="55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11"/>
      <c r="BQ252" s="11"/>
      <c r="BR252" s="11"/>
      <c r="BS252" s="11"/>
    </row>
    <row r="253" spans="1:71" ht="15.75" customHeight="1" x14ac:dyDescent="0.3">
      <c r="A253" s="4"/>
      <c r="B253" s="1"/>
      <c r="C253" s="1"/>
      <c r="D253" s="5"/>
      <c r="E253" s="3"/>
      <c r="F253" s="3"/>
      <c r="G253" s="1"/>
      <c r="H253" s="1"/>
      <c r="I253" s="1"/>
      <c r="J253" s="39"/>
      <c r="K253" s="55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11"/>
      <c r="BQ253" s="11"/>
      <c r="BR253" s="11"/>
      <c r="BS253" s="11"/>
    </row>
    <row r="254" spans="1:71" ht="15.75" customHeight="1" x14ac:dyDescent="0.3">
      <c r="A254" s="4"/>
      <c r="B254" s="1"/>
      <c r="C254" s="1"/>
      <c r="D254" s="5"/>
      <c r="E254" s="3"/>
      <c r="F254" s="3"/>
      <c r="G254" s="1"/>
      <c r="H254" s="1"/>
      <c r="I254" s="1"/>
      <c r="J254" s="39"/>
      <c r="K254" s="55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11"/>
      <c r="BQ254" s="11"/>
      <c r="BR254" s="11"/>
      <c r="BS254" s="11"/>
    </row>
    <row r="255" spans="1:71" ht="15.75" customHeight="1" x14ac:dyDescent="0.3">
      <c r="A255" s="4"/>
      <c r="B255" s="1"/>
      <c r="C255" s="1"/>
      <c r="D255" s="5"/>
      <c r="E255" s="3"/>
      <c r="F255" s="3"/>
      <c r="G255" s="1"/>
      <c r="H255" s="1"/>
      <c r="I255" s="1"/>
      <c r="J255" s="42"/>
      <c r="K255" s="58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</row>
    <row r="256" spans="1:71" ht="15" customHeight="1" x14ac:dyDescent="0.3">
      <c r="A256" s="4"/>
      <c r="B256" s="1"/>
      <c r="C256" s="1"/>
      <c r="D256" s="5"/>
      <c r="E256" s="3"/>
      <c r="F256" s="3"/>
      <c r="G256" s="1"/>
      <c r="H256" s="1"/>
      <c r="I256" s="1"/>
      <c r="J256" s="43"/>
      <c r="K256" s="59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</row>
    <row r="257" spans="1:9" ht="15" customHeight="1" x14ac:dyDescent="0.3">
      <c r="A257" s="4"/>
      <c r="B257" s="1"/>
      <c r="C257" s="1"/>
      <c r="D257" s="5"/>
      <c r="E257" s="3"/>
      <c r="F257" s="3"/>
      <c r="G257" s="1"/>
      <c r="H257" s="1"/>
      <c r="I257" s="1"/>
    </row>
    <row r="258" spans="1:9" ht="15" customHeight="1" x14ac:dyDescent="0.3">
      <c r="A258" s="4"/>
      <c r="B258" s="1"/>
      <c r="C258" s="1"/>
      <c r="D258" s="5"/>
      <c r="E258" s="3"/>
      <c r="F258" s="3"/>
      <c r="G258" s="1"/>
      <c r="H258" s="1"/>
      <c r="I258" s="1"/>
    </row>
    <row r="259" spans="1:9" ht="15" customHeight="1" x14ac:dyDescent="0.3">
      <c r="A259" s="4"/>
      <c r="B259" s="1"/>
      <c r="C259" s="1"/>
      <c r="D259" s="5"/>
      <c r="E259" s="3"/>
      <c r="F259" s="3"/>
      <c r="G259" s="1"/>
      <c r="H259" s="1"/>
      <c r="I259" s="1"/>
    </row>
    <row r="260" spans="1:9" ht="15" customHeight="1" x14ac:dyDescent="0.3">
      <c r="A260" s="4"/>
      <c r="B260" s="1"/>
      <c r="C260" s="1"/>
      <c r="D260" s="5"/>
      <c r="E260" s="3"/>
      <c r="F260" s="3"/>
      <c r="G260" s="1"/>
      <c r="H260" s="1"/>
      <c r="I260" s="1"/>
    </row>
    <row r="261" spans="1:9" ht="15" customHeight="1" x14ac:dyDescent="0.3">
      <c r="A261" s="4"/>
      <c r="B261" s="1"/>
      <c r="C261" s="1"/>
      <c r="D261" s="5"/>
      <c r="E261" s="3"/>
      <c r="F261" s="3"/>
      <c r="G261" s="1"/>
      <c r="H261" s="1"/>
      <c r="I261" s="1"/>
    </row>
    <row r="262" spans="1:9" ht="15" customHeight="1" x14ac:dyDescent="0.3">
      <c r="A262" s="4"/>
      <c r="B262" s="1"/>
      <c r="C262" s="1"/>
      <c r="D262" s="5"/>
      <c r="E262" s="3"/>
      <c r="F262" s="3"/>
      <c r="G262" s="1"/>
      <c r="H262" s="1"/>
      <c r="I262" s="1"/>
    </row>
    <row r="263" spans="1:9" ht="15" customHeight="1" x14ac:dyDescent="0.3">
      <c r="A263" s="4"/>
      <c r="B263" s="1"/>
      <c r="C263" s="1"/>
      <c r="D263" s="5"/>
      <c r="E263" s="3"/>
      <c r="F263" s="3"/>
      <c r="G263" s="1"/>
      <c r="H263" s="1"/>
      <c r="I263" s="1"/>
    </row>
    <row r="264" spans="1:9" ht="15" customHeight="1" x14ac:dyDescent="0.3">
      <c r="A264" s="4"/>
      <c r="B264" s="1"/>
      <c r="C264" s="1"/>
      <c r="D264" s="5"/>
      <c r="E264" s="3"/>
      <c r="F264" s="3"/>
      <c r="G264" s="1"/>
      <c r="H264" s="1"/>
      <c r="I264" s="1"/>
    </row>
    <row r="265" spans="1:9" ht="15" customHeight="1" x14ac:dyDescent="0.3">
      <c r="A265" s="4"/>
      <c r="B265" s="1"/>
      <c r="C265" s="1"/>
      <c r="D265" s="5"/>
      <c r="E265" s="3"/>
      <c r="F265" s="3"/>
      <c r="G265" s="1"/>
      <c r="H265" s="1"/>
      <c r="I265" s="1"/>
    </row>
    <row r="266" spans="1:9" ht="15" customHeight="1" x14ac:dyDescent="0.3">
      <c r="A266" s="4"/>
      <c r="B266" s="1"/>
      <c r="C266" s="1"/>
      <c r="D266" s="5"/>
      <c r="E266" s="3"/>
      <c r="F266" s="3"/>
      <c r="G266" s="1"/>
      <c r="H266" s="1"/>
      <c r="I266" s="1"/>
    </row>
    <row r="267" spans="1:9" ht="15" customHeight="1" x14ac:dyDescent="0.3">
      <c r="A267" s="4"/>
      <c r="B267" s="1"/>
      <c r="C267" s="1"/>
      <c r="D267" s="5"/>
      <c r="E267" s="3"/>
      <c r="F267" s="3"/>
      <c r="G267" s="1"/>
      <c r="H267" s="1"/>
      <c r="I267" s="1"/>
    </row>
    <row r="268" spans="1:9" ht="15" customHeight="1" x14ac:dyDescent="0.3">
      <c r="A268" s="4"/>
      <c r="B268" s="1"/>
      <c r="C268" s="1"/>
      <c r="D268" s="5"/>
      <c r="E268" s="3"/>
      <c r="F268" s="3"/>
      <c r="G268" s="1"/>
      <c r="H268" s="1"/>
      <c r="I268" s="1"/>
    </row>
    <row r="269" spans="1:9" ht="15" customHeight="1" x14ac:dyDescent="0.3">
      <c r="A269" s="4"/>
      <c r="B269" s="1"/>
      <c r="C269" s="1"/>
      <c r="D269" s="5"/>
      <c r="E269" s="3"/>
      <c r="F269" s="3"/>
      <c r="G269" s="1"/>
      <c r="H269" s="1"/>
      <c r="I269" s="1"/>
    </row>
    <row r="270" spans="1:9" ht="15" customHeight="1" x14ac:dyDescent="0.3">
      <c r="A270" s="4"/>
      <c r="B270" s="1"/>
      <c r="C270" s="1"/>
      <c r="D270" s="5"/>
      <c r="E270" s="3"/>
      <c r="F270" s="3"/>
      <c r="G270" s="1"/>
      <c r="H270" s="1"/>
      <c r="I270" s="1"/>
    </row>
    <row r="271" spans="1:9" ht="15" customHeight="1" x14ac:dyDescent="0.3">
      <c r="A271" s="4"/>
      <c r="B271" s="1"/>
      <c r="C271" s="1"/>
      <c r="D271" s="5"/>
      <c r="E271" s="3"/>
      <c r="F271" s="3"/>
      <c r="G271" s="1"/>
      <c r="H271" s="1"/>
      <c r="I271" s="1"/>
    </row>
    <row r="272" spans="1:9" ht="15" customHeight="1" x14ac:dyDescent="0.3">
      <c r="A272" s="4"/>
      <c r="B272" s="1"/>
      <c r="C272" s="1"/>
      <c r="D272" s="5"/>
      <c r="E272" s="3"/>
      <c r="F272" s="3"/>
      <c r="G272" s="1"/>
      <c r="H272" s="1"/>
      <c r="I272" s="1"/>
    </row>
    <row r="273" spans="1:9" ht="15" customHeight="1" x14ac:dyDescent="0.3">
      <c r="A273" s="4"/>
      <c r="B273" s="1"/>
      <c r="C273" s="1"/>
      <c r="D273" s="5"/>
      <c r="E273" s="3"/>
      <c r="F273" s="3"/>
      <c r="G273" s="1"/>
      <c r="H273" s="1"/>
      <c r="I273" s="1"/>
    </row>
    <row r="274" spans="1:9" ht="15" customHeight="1" x14ac:dyDescent="0.3">
      <c r="A274" s="4"/>
      <c r="B274" s="1"/>
      <c r="C274" s="1"/>
      <c r="D274" s="5"/>
      <c r="E274" s="3"/>
      <c r="F274" s="3"/>
      <c r="G274" s="1"/>
      <c r="H274" s="1"/>
      <c r="I274" s="1"/>
    </row>
    <row r="275" spans="1:9" ht="15" customHeight="1" x14ac:dyDescent="0.3">
      <c r="A275" s="4"/>
      <c r="B275" s="1"/>
      <c r="C275" s="1"/>
      <c r="D275" s="5"/>
      <c r="E275" s="3"/>
      <c r="F275" s="3"/>
      <c r="G275" s="1"/>
      <c r="H275" s="1"/>
      <c r="I275" s="1"/>
    </row>
    <row r="276" spans="1:9" ht="15" customHeight="1" x14ac:dyDescent="0.3">
      <c r="A276" s="4"/>
      <c r="B276" s="1"/>
      <c r="C276" s="1"/>
      <c r="D276" s="5"/>
      <c r="E276" s="3"/>
      <c r="F276" s="3"/>
      <c r="G276" s="1"/>
      <c r="H276" s="1"/>
      <c r="I276" s="1"/>
    </row>
    <row r="277" spans="1:9" ht="15" customHeight="1" x14ac:dyDescent="0.3">
      <c r="A277" s="4"/>
      <c r="B277" s="1"/>
      <c r="C277" s="1"/>
      <c r="D277" s="5"/>
      <c r="E277" s="3"/>
      <c r="F277" s="3"/>
      <c r="G277" s="1"/>
      <c r="H277" s="1"/>
      <c r="I277" s="1"/>
    </row>
    <row r="278" spans="1:9" ht="15" customHeight="1" x14ac:dyDescent="0.3">
      <c r="A278" s="4"/>
      <c r="B278" s="1"/>
      <c r="C278" s="1"/>
      <c r="D278" s="5"/>
      <c r="E278" s="3"/>
      <c r="F278" s="3"/>
      <c r="G278" s="1"/>
      <c r="H278" s="1"/>
      <c r="I278" s="1"/>
    </row>
    <row r="279" spans="1:9" ht="15" customHeight="1" x14ac:dyDescent="0.3">
      <c r="A279" s="4"/>
      <c r="B279" s="1"/>
      <c r="C279" s="1"/>
      <c r="D279" s="5"/>
      <c r="E279" s="3"/>
      <c r="F279" s="3"/>
      <c r="G279" s="1"/>
      <c r="H279" s="1"/>
      <c r="I279" s="1"/>
    </row>
    <row r="280" spans="1:9" ht="15" customHeight="1" x14ac:dyDescent="0.3">
      <c r="A280" s="4"/>
      <c r="B280" s="1"/>
      <c r="C280" s="1"/>
      <c r="D280" s="2"/>
      <c r="E280" s="3"/>
      <c r="F280" s="3"/>
      <c r="G280" s="1"/>
      <c r="H280" s="1"/>
      <c r="I280" s="1"/>
    </row>
    <row r="281" spans="1:9" ht="15" customHeight="1" x14ac:dyDescent="0.3">
      <c r="A281" s="4"/>
      <c r="B281" s="1"/>
      <c r="C281" s="1"/>
      <c r="D281" s="2"/>
      <c r="E281" s="3"/>
      <c r="F281" s="3"/>
      <c r="G281" s="1"/>
      <c r="H281" s="1"/>
      <c r="I281" s="1"/>
    </row>
    <row r="282" spans="1:9" ht="15" customHeight="1" x14ac:dyDescent="0.3">
      <c r="A282" s="4"/>
      <c r="B282" s="1"/>
      <c r="C282" s="1"/>
      <c r="D282" s="2"/>
      <c r="E282" s="3"/>
      <c r="F282" s="3"/>
      <c r="G282" s="1"/>
      <c r="H282" s="1"/>
      <c r="I282" s="1"/>
    </row>
    <row r="283" spans="1:9" ht="15" customHeight="1" x14ac:dyDescent="0.3">
      <c r="A283" s="4"/>
      <c r="B283" s="1"/>
      <c r="C283" s="1"/>
      <c r="D283" s="2"/>
      <c r="E283" s="3"/>
      <c r="F283" s="3"/>
      <c r="G283" s="1"/>
      <c r="H283" s="1"/>
      <c r="I283" s="1"/>
    </row>
    <row r="284" spans="1:9" ht="15" customHeight="1" x14ac:dyDescent="0.3">
      <c r="A284" s="4"/>
      <c r="B284" s="1"/>
      <c r="C284" s="1"/>
      <c r="D284" s="2"/>
      <c r="E284" s="3"/>
      <c r="F284" s="3"/>
      <c r="G284" s="1"/>
      <c r="H284" s="1"/>
      <c r="I284" s="1"/>
    </row>
    <row r="285" spans="1:9" ht="15" customHeight="1" x14ac:dyDescent="0.3">
      <c r="A285" s="4"/>
      <c r="B285" s="1"/>
      <c r="C285" s="1"/>
      <c r="D285" s="2"/>
      <c r="E285" s="3"/>
      <c r="F285" s="3"/>
      <c r="G285" s="1"/>
      <c r="H285" s="1"/>
      <c r="I285" s="1"/>
    </row>
    <row r="286" spans="1:9" ht="15" customHeight="1" x14ac:dyDescent="0.3">
      <c r="A286" s="4"/>
      <c r="B286" s="1"/>
      <c r="C286" s="1"/>
      <c r="D286" s="2"/>
      <c r="E286" s="3"/>
      <c r="F286" s="3"/>
      <c r="G286" s="1"/>
      <c r="H286" s="1"/>
      <c r="I286" s="1"/>
    </row>
    <row r="287" spans="1:9" ht="15" customHeight="1" x14ac:dyDescent="0.3">
      <c r="A287" s="4"/>
      <c r="B287" s="1"/>
      <c r="C287" s="1"/>
      <c r="D287" s="2"/>
      <c r="E287" s="3"/>
      <c r="F287" s="3"/>
      <c r="G287" s="1"/>
      <c r="H287" s="1"/>
      <c r="I287" s="1"/>
    </row>
    <row r="288" spans="1:9" ht="15" customHeight="1" x14ac:dyDescent="0.3">
      <c r="A288" s="4"/>
      <c r="B288" s="1"/>
      <c r="C288" s="1"/>
      <c r="D288" s="2"/>
      <c r="E288" s="3"/>
      <c r="F288" s="3"/>
      <c r="G288" s="1"/>
      <c r="H288" s="1"/>
      <c r="I288" s="1"/>
    </row>
    <row r="289" spans="1:9" ht="15" customHeight="1" x14ac:dyDescent="0.3">
      <c r="A289" s="4"/>
      <c r="B289" s="1"/>
      <c r="C289" s="1"/>
      <c r="D289" s="2"/>
      <c r="E289" s="3"/>
      <c r="F289" s="3"/>
      <c r="G289" s="1"/>
      <c r="H289" s="1"/>
      <c r="I289" s="1"/>
    </row>
    <row r="290" spans="1:9" ht="15" customHeight="1" x14ac:dyDescent="0.3">
      <c r="A290" s="4"/>
      <c r="B290" s="1"/>
      <c r="C290" s="1"/>
      <c r="D290" s="2"/>
      <c r="E290" s="3"/>
      <c r="F290" s="3"/>
      <c r="G290" s="1"/>
      <c r="H290" s="1"/>
      <c r="I290" s="1"/>
    </row>
    <row r="291" spans="1:9" ht="15" customHeight="1" x14ac:dyDescent="0.3">
      <c r="A291" s="4"/>
      <c r="B291" s="1"/>
      <c r="C291" s="1"/>
      <c r="D291" s="2"/>
      <c r="E291" s="3"/>
      <c r="F291" s="3"/>
      <c r="G291" s="1"/>
      <c r="H291" s="1"/>
      <c r="I291" s="1"/>
    </row>
    <row r="292" spans="1:9" ht="15" customHeight="1" x14ac:dyDescent="0.3">
      <c r="A292" s="4"/>
      <c r="B292" s="1"/>
      <c r="C292" s="1"/>
      <c r="D292" s="2"/>
      <c r="E292" s="3"/>
      <c r="F292" s="3"/>
      <c r="G292" s="1"/>
      <c r="H292" s="1"/>
      <c r="I292" s="1"/>
    </row>
    <row r="293" spans="1:9" ht="15" customHeight="1" x14ac:dyDescent="0.3">
      <c r="A293" s="4"/>
      <c r="B293" s="1"/>
      <c r="C293" s="1"/>
      <c r="D293" s="2"/>
      <c r="E293" s="3"/>
      <c r="F293" s="3"/>
      <c r="G293" s="1"/>
      <c r="H293" s="1"/>
      <c r="I293" s="1"/>
    </row>
    <row r="294" spans="1:9" ht="15" customHeight="1" x14ac:dyDescent="0.3">
      <c r="A294" s="4"/>
      <c r="B294" s="1"/>
      <c r="C294" s="1"/>
      <c r="D294" s="2"/>
      <c r="E294" s="3"/>
      <c r="F294" s="3"/>
      <c r="G294" s="1"/>
      <c r="H294" s="1"/>
      <c r="I294" s="1"/>
    </row>
    <row r="295" spans="1:9" ht="15" customHeight="1" x14ac:dyDescent="0.3">
      <c r="A295" s="4"/>
      <c r="B295" s="1"/>
      <c r="C295" s="1"/>
      <c r="D295" s="2"/>
      <c r="E295" s="3"/>
      <c r="F295" s="3"/>
      <c r="G295" s="1"/>
      <c r="H295" s="1"/>
      <c r="I295" s="1"/>
    </row>
    <row r="296" spans="1:9" ht="15" customHeight="1" x14ac:dyDescent="0.3">
      <c r="A296" s="4"/>
      <c r="B296" s="1"/>
      <c r="C296" s="1"/>
      <c r="D296" s="2"/>
      <c r="E296" s="3"/>
      <c r="F296" s="3"/>
      <c r="G296" s="1"/>
      <c r="H296" s="1"/>
      <c r="I296" s="1"/>
    </row>
    <row r="297" spans="1:9" ht="15" customHeight="1" x14ac:dyDescent="0.3">
      <c r="A297" s="4"/>
      <c r="B297" s="1"/>
      <c r="C297" s="1"/>
      <c r="D297" s="2"/>
      <c r="E297" s="3"/>
      <c r="F297" s="3"/>
      <c r="G297" s="1"/>
      <c r="H297" s="1"/>
      <c r="I297" s="1"/>
    </row>
    <row r="298" spans="1:9" ht="15" customHeight="1" x14ac:dyDescent="0.3">
      <c r="A298" s="4"/>
      <c r="B298" s="1"/>
      <c r="C298" s="1"/>
      <c r="D298" s="2"/>
      <c r="E298" s="3"/>
      <c r="F298" s="3"/>
      <c r="G298" s="1"/>
      <c r="H298" s="1"/>
      <c r="I298" s="1"/>
    </row>
    <row r="299" spans="1:9" ht="15" customHeight="1" x14ac:dyDescent="0.3">
      <c r="A299" s="4"/>
      <c r="B299" s="1"/>
      <c r="C299" s="1"/>
      <c r="D299" s="2"/>
      <c r="E299" s="3"/>
      <c r="F299" s="3"/>
      <c r="G299" s="1"/>
      <c r="H299" s="1"/>
      <c r="I299" s="1"/>
    </row>
    <row r="300" spans="1:9" ht="15" customHeight="1" x14ac:dyDescent="0.3">
      <c r="A300" s="4"/>
      <c r="B300" s="1"/>
      <c r="C300" s="1"/>
      <c r="D300" s="2"/>
      <c r="E300" s="3"/>
      <c r="F300" s="3"/>
      <c r="G300" s="1"/>
      <c r="H300" s="1"/>
    </row>
    <row r="301" spans="1:9" ht="15" customHeight="1" x14ac:dyDescent="0.3">
      <c r="A301" s="4"/>
      <c r="B301" s="1"/>
      <c r="C301" s="1"/>
      <c r="D301" s="2"/>
      <c r="E301" s="3"/>
      <c r="F301" s="3"/>
      <c r="G301" s="1"/>
      <c r="H301" s="1"/>
    </row>
    <row r="302" spans="1:9" ht="15" customHeight="1" x14ac:dyDescent="0.3">
      <c r="A302" s="4"/>
      <c r="B302" s="1"/>
      <c r="C302" s="1"/>
      <c r="D302" s="2"/>
      <c r="E302" s="3"/>
      <c r="F302" s="3"/>
      <c r="G302" s="1"/>
      <c r="H302" s="1"/>
    </row>
    <row r="303" spans="1:9" ht="15" customHeight="1" x14ac:dyDescent="0.3">
      <c r="A303" s="4"/>
      <c r="B303" s="1"/>
      <c r="C303" s="1"/>
      <c r="D303" s="2"/>
      <c r="E303" s="3"/>
      <c r="F303" s="3"/>
      <c r="G303" s="1"/>
      <c r="H303" s="1"/>
    </row>
    <row r="304" spans="1:9" ht="15" customHeight="1" x14ac:dyDescent="0.3">
      <c r="A304" s="4"/>
      <c r="B304" s="1"/>
      <c r="C304" s="1"/>
      <c r="D304" s="2"/>
      <c r="E304" s="3"/>
      <c r="F304" s="3"/>
      <c r="G304" s="1"/>
      <c r="H304" s="1"/>
    </row>
    <row r="305" spans="1:8" ht="15" customHeight="1" x14ac:dyDescent="0.3">
      <c r="A305" s="4"/>
      <c r="B305" s="1"/>
      <c r="C305" s="1"/>
      <c r="D305" s="2"/>
      <c r="E305" s="3"/>
      <c r="F305" s="3"/>
      <c r="G305" s="1"/>
      <c r="H305" s="1"/>
    </row>
    <row r="306" spans="1:8" ht="15" customHeight="1" x14ac:dyDescent="0.3">
      <c r="A306" s="4"/>
      <c r="B306" s="1"/>
      <c r="C306" s="1"/>
      <c r="D306" s="2"/>
      <c r="E306" s="3"/>
      <c r="F306" s="3"/>
      <c r="G306" s="1"/>
      <c r="H306" s="1"/>
    </row>
    <row r="307" spans="1:8" ht="15" customHeight="1" x14ac:dyDescent="0.3">
      <c r="A307" s="4"/>
      <c r="B307" s="1"/>
      <c r="C307" s="1"/>
      <c r="D307" s="2"/>
      <c r="E307" s="3"/>
      <c r="F307" s="3"/>
      <c r="G307" s="1"/>
      <c r="H307" s="1"/>
    </row>
    <row r="308" spans="1:8" ht="15" customHeight="1" x14ac:dyDescent="0.3">
      <c r="A308" s="4"/>
      <c r="B308" s="1"/>
      <c r="C308" s="1"/>
      <c r="D308" s="2"/>
      <c r="E308" s="3"/>
      <c r="F308" s="3"/>
      <c r="G308" s="1"/>
      <c r="H308" s="1"/>
    </row>
    <row r="309" spans="1:8" ht="15" customHeight="1" x14ac:dyDescent="0.3">
      <c r="A309" s="4"/>
      <c r="B309" s="1"/>
      <c r="C309" s="1"/>
      <c r="D309" s="2"/>
      <c r="E309" s="3"/>
      <c r="F309" s="3"/>
      <c r="G309" s="1"/>
      <c r="H309" s="1"/>
    </row>
    <row r="310" spans="1:8" ht="15" customHeight="1" x14ac:dyDescent="0.3">
      <c r="A310" s="4"/>
      <c r="B310" s="1"/>
      <c r="C310" s="1"/>
      <c r="D310" s="2"/>
      <c r="E310" s="3"/>
      <c r="F310" s="3"/>
      <c r="G310" s="1"/>
      <c r="H310" s="1"/>
    </row>
    <row r="311" spans="1:8" ht="15" customHeight="1" x14ac:dyDescent="0.3">
      <c r="A311" s="11"/>
      <c r="B311" s="1"/>
      <c r="C311" s="1"/>
      <c r="D311" s="2"/>
      <c r="E311" s="3"/>
      <c r="F311" s="3"/>
      <c r="G311" s="1"/>
      <c r="H311" s="1"/>
    </row>
    <row r="312" spans="1:8" ht="15" customHeight="1" x14ac:dyDescent="0.3">
      <c r="A312" s="11"/>
      <c r="B312" s="1"/>
      <c r="C312" s="1"/>
      <c r="D312" s="2"/>
      <c r="E312" s="3"/>
      <c r="F312" s="3"/>
      <c r="G312" s="1"/>
      <c r="H312" s="1"/>
    </row>
    <row r="313" spans="1:8" ht="15" customHeight="1" x14ac:dyDescent="0.3">
      <c r="A313" s="11"/>
      <c r="B313" s="1"/>
      <c r="C313" s="1"/>
      <c r="D313" s="2"/>
      <c r="E313" s="3"/>
      <c r="F313" s="3"/>
      <c r="G313" s="1"/>
      <c r="H313" s="1"/>
    </row>
    <row r="314" spans="1:8" ht="15" customHeight="1" x14ac:dyDescent="0.3">
      <c r="A314" s="11"/>
      <c r="B314" s="1"/>
      <c r="C314" s="1"/>
      <c r="D314" s="2"/>
      <c r="E314" s="3"/>
      <c r="F314" s="3"/>
      <c r="G314" s="1"/>
      <c r="H314" s="1"/>
    </row>
    <row r="315" spans="1:8" ht="15" customHeight="1" x14ac:dyDescent="0.3">
      <c r="A315" s="11"/>
      <c r="B315" s="1"/>
      <c r="C315" s="1"/>
      <c r="D315" s="2"/>
      <c r="E315" s="3"/>
      <c r="F315" s="3"/>
      <c r="G315" s="1"/>
      <c r="H315" s="1"/>
    </row>
    <row r="316" spans="1:8" ht="15" customHeight="1" x14ac:dyDescent="0.3">
      <c r="A316" s="11"/>
      <c r="B316" s="11"/>
      <c r="C316" s="1"/>
      <c r="D316" s="2"/>
      <c r="E316" s="3"/>
      <c r="F316" s="3"/>
      <c r="G316" s="1"/>
      <c r="H316" s="1"/>
    </row>
    <row r="317" spans="1:8" ht="15" customHeight="1" x14ac:dyDescent="0.3">
      <c r="A317" s="11"/>
      <c r="B317" s="11"/>
      <c r="C317" s="1"/>
      <c r="D317" s="2"/>
      <c r="E317" s="3"/>
      <c r="F317" s="3"/>
      <c r="G317" s="1"/>
      <c r="H317" s="1"/>
    </row>
    <row r="318" spans="1:8" ht="15" customHeight="1" x14ac:dyDescent="0.3">
      <c r="A318" s="11"/>
      <c r="B318" s="11"/>
      <c r="C318" s="1"/>
      <c r="D318" s="11"/>
      <c r="F318" s="20"/>
      <c r="G318" s="11"/>
      <c r="H318" s="11"/>
    </row>
    <row r="319" spans="1:8" ht="15" customHeight="1" x14ac:dyDescent="0.3">
      <c r="A319" s="11"/>
      <c r="B319" s="11"/>
      <c r="C319" s="1"/>
      <c r="D319" s="11"/>
      <c r="F319" s="20"/>
      <c r="G319" s="11"/>
      <c r="H319" s="11"/>
    </row>
    <row r="320" spans="1:8" ht="15" customHeight="1" x14ac:dyDescent="0.3">
      <c r="A320" s="11"/>
      <c r="B320" s="11"/>
      <c r="C320" s="1"/>
      <c r="D320" s="11"/>
      <c r="F320" s="20"/>
      <c r="G320" s="11"/>
      <c r="H320" s="11"/>
    </row>
    <row r="321" spans="1:9" ht="15" customHeight="1" x14ac:dyDescent="0.3">
      <c r="A321" s="11"/>
      <c r="B321" s="11"/>
      <c r="C321" s="1"/>
      <c r="D321" s="11"/>
      <c r="F321" s="20"/>
      <c r="G321" s="11"/>
      <c r="H321" s="11"/>
    </row>
    <row r="322" spans="1:9" ht="15" customHeight="1" x14ac:dyDescent="0.3">
      <c r="A322" s="11"/>
      <c r="B322" s="11"/>
      <c r="C322" s="1"/>
      <c r="D322" s="11"/>
      <c r="F322" s="20"/>
      <c r="G322" s="11"/>
      <c r="H322" s="11"/>
    </row>
    <row r="323" spans="1:9" ht="15" customHeight="1" x14ac:dyDescent="0.3">
      <c r="A323" s="11"/>
      <c r="B323" s="11"/>
      <c r="C323" s="1"/>
      <c r="D323" s="11"/>
      <c r="F323" s="20"/>
      <c r="G323" s="11"/>
      <c r="H323" s="11"/>
    </row>
    <row r="324" spans="1:9" ht="15" customHeight="1" x14ac:dyDescent="0.3">
      <c r="A324" s="11"/>
      <c r="B324" s="11"/>
      <c r="C324" s="1"/>
      <c r="D324" s="11"/>
      <c r="F324" s="20"/>
      <c r="G324" s="11"/>
      <c r="H324" s="11"/>
    </row>
    <row r="325" spans="1:9" ht="15" customHeight="1" x14ac:dyDescent="0.3">
      <c r="A325" s="11"/>
      <c r="B325" s="11"/>
      <c r="C325" s="1"/>
      <c r="D325" s="11"/>
      <c r="F325" s="20"/>
      <c r="G325" s="11"/>
      <c r="H325" s="11"/>
    </row>
    <row r="326" spans="1:9" ht="15" customHeight="1" x14ac:dyDescent="0.35">
      <c r="A326" s="11"/>
      <c r="B326" s="11"/>
      <c r="C326" s="11"/>
      <c r="D326" s="11"/>
      <c r="F326" s="20"/>
      <c r="G326" s="11"/>
      <c r="H326" s="11"/>
    </row>
    <row r="327" spans="1:9" ht="15" customHeight="1" x14ac:dyDescent="0.35">
      <c r="E327" s="23"/>
      <c r="I327" s="25"/>
    </row>
  </sheetData>
  <sortState xmlns:xlrd2="http://schemas.microsoft.com/office/spreadsheetml/2017/richdata2" ref="B9:J15">
    <sortCondition ref="J9:J15"/>
  </sortState>
  <phoneticPr fontId="5" type="noConversion"/>
  <printOptions gridLines="1"/>
  <pageMargins left="0.25" right="0.25" top="0.25" bottom="0.25" header="0.05" footer="0.05"/>
  <pageSetup scale="81" fitToWidth="0" orientation="portrait" r:id="rId1"/>
  <headerFooter>
    <oddHeader>&amp;RPage &amp;P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Scores</vt:lpstr>
      <vt:lpstr>Scores!Print_Area</vt:lpstr>
      <vt:lpstr>Scores!Print_Titles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 Lagula</dc:creator>
  <cp:keywords/>
  <dc:description/>
  <cp:lastModifiedBy>Ed Verceles</cp:lastModifiedBy>
  <cp:revision/>
  <cp:lastPrinted>2026-09-11T00:30:08Z</cp:lastPrinted>
  <dcterms:created xsi:type="dcterms:W3CDTF">2019-03-06T00:39:06Z</dcterms:created>
  <dcterms:modified xsi:type="dcterms:W3CDTF">2026-09-11T16:12:21Z</dcterms:modified>
  <cp:category/>
  <cp:contentStatus/>
</cp:coreProperties>
</file>