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Documents\001 Mirage tournament\2026\07092026\"/>
    </mc:Choice>
  </mc:AlternateContent>
  <xr:revisionPtr revIDLastSave="0" documentId="13_ncr:1_{A0D23D53-F848-4BC5-A2FE-A0845E60CE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ores" sheetId="1" r:id="rId1"/>
  </sheets>
  <definedNames>
    <definedName name="_xlnm.Print_Area" localSheetId="0">Scores!$A$1:$M$68</definedName>
    <definedName name="_xlnm.Print_Titles" localSheetId="0">Scores!$1:$7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48" i="1" s="1"/>
  <c r="A49" i="1" s="1"/>
  <c r="A50" i="1" s="1"/>
  <c r="A51" i="1" s="1"/>
  <c r="A52" i="1" s="1"/>
  <c r="J23" i="1"/>
  <c r="J39" i="1"/>
  <c r="J45" i="1"/>
  <c r="J28" i="1"/>
  <c r="J25" i="1"/>
  <c r="J47" i="1"/>
  <c r="J38" i="1"/>
  <c r="J46" i="1"/>
  <c r="J27" i="1"/>
  <c r="J10" i="1"/>
  <c r="J52" i="1"/>
  <c r="J33" i="1"/>
  <c r="J43" i="1"/>
  <c r="J34" i="1"/>
  <c r="F15" i="1"/>
  <c r="F11" i="1"/>
  <c r="F12" i="1"/>
  <c r="F16" i="1"/>
  <c r="F14" i="1"/>
  <c r="F35" i="1"/>
  <c r="F40" i="1"/>
  <c r="F32" i="1"/>
  <c r="F44" i="1"/>
  <c r="F36" i="1"/>
  <c r="H36" i="1" s="1"/>
  <c r="J36" i="1" s="1"/>
  <c r="F49" i="1"/>
  <c r="F21" i="1"/>
  <c r="F48" i="1"/>
  <c r="F51" i="1"/>
  <c r="F17" i="1"/>
  <c r="F24" i="1"/>
  <c r="F13" i="1"/>
  <c r="F26" i="1"/>
  <c r="F9" i="1"/>
  <c r="F31" i="1"/>
  <c r="F22" i="1"/>
  <c r="F20" i="1"/>
  <c r="F37" i="1"/>
  <c r="F50" i="1"/>
  <c r="H15" i="1" l="1"/>
  <c r="J15" i="1" s="1"/>
  <c r="H11" i="1"/>
  <c r="J11" i="1" s="1"/>
  <c r="H14" i="1"/>
  <c r="J14" i="1" s="1"/>
  <c r="H35" i="1"/>
  <c r="J35" i="1" s="1"/>
  <c r="H21" i="1"/>
  <c r="J21" i="1" s="1"/>
  <c r="H17" i="1"/>
  <c r="J17" i="1" s="1"/>
  <c r="H9" i="1"/>
  <c r="J9" i="1" s="1"/>
  <c r="H20" i="1"/>
  <c r="J20" i="1" s="1"/>
  <c r="H12" i="1"/>
  <c r="J12" i="1" s="1"/>
  <c r="H16" i="1"/>
  <c r="J16" i="1" s="1"/>
  <c r="H40" i="1"/>
  <c r="J40" i="1" s="1"/>
  <c r="H32" i="1"/>
  <c r="J32" i="1" s="1"/>
  <c r="H44" i="1"/>
  <c r="J44" i="1" s="1"/>
  <c r="H49" i="1"/>
  <c r="J49" i="1" s="1"/>
  <c r="H48" i="1"/>
  <c r="J48" i="1" s="1"/>
  <c r="H51" i="1"/>
  <c r="J51" i="1" s="1"/>
  <c r="H24" i="1"/>
  <c r="J24" i="1" s="1"/>
  <c r="H13" i="1"/>
  <c r="J13" i="1" s="1"/>
  <c r="H26" i="1"/>
  <c r="J26" i="1" s="1"/>
  <c r="H31" i="1"/>
  <c r="J31" i="1" s="1"/>
  <c r="H22" i="1"/>
  <c r="J22" i="1" s="1"/>
  <c r="H37" i="1"/>
  <c r="J37" i="1" s="1"/>
  <c r="H50" i="1"/>
  <c r="J50" i="1" s="1"/>
  <c r="B7" i="1" l="1"/>
  <c r="I7" i="1" l="1"/>
  <c r="A9" i="1"/>
  <c r="A10" i="1" s="1"/>
  <c r="A11" i="1" s="1"/>
  <c r="A12" i="1" s="1"/>
  <c r="A13" i="1" s="1"/>
  <c r="A14" i="1" s="1"/>
  <c r="A15" i="1" l="1"/>
  <c r="A16" i="1" s="1"/>
  <c r="A17" i="1" s="1"/>
  <c r="A20" i="1" s="1"/>
  <c r="A21" i="1" s="1"/>
  <c r="A22" i="1" s="1"/>
  <c r="A23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<sst xmlns="http://schemas.openxmlformats.org/spreadsheetml/2006/main" count="173" uniqueCount="116">
  <si>
    <t xml:space="preserve">  </t>
  </si>
  <si>
    <t>Tue</t>
  </si>
  <si>
    <t xml:space="preserve"> </t>
  </si>
  <si>
    <t>Dues</t>
  </si>
  <si>
    <t>pot</t>
  </si>
  <si>
    <t>Hcap</t>
  </si>
  <si>
    <t>1st</t>
  </si>
  <si>
    <t>Adj</t>
  </si>
  <si>
    <t>Gross</t>
  </si>
  <si>
    <t>Tee</t>
  </si>
  <si>
    <t>Index</t>
  </si>
  <si>
    <t>Score</t>
  </si>
  <si>
    <t>Box</t>
  </si>
  <si>
    <t>Last, First (Nickname)</t>
  </si>
  <si>
    <t>New</t>
  </si>
  <si>
    <t>adj</t>
  </si>
  <si>
    <t>Hdcp</t>
  </si>
  <si>
    <t>Mid</t>
  </si>
  <si>
    <t>Fwd</t>
  </si>
  <si>
    <t>Alaan, Ernie</t>
  </si>
  <si>
    <t>Church, Mario</t>
  </si>
  <si>
    <t>Cleveland, Gene</t>
  </si>
  <si>
    <t>Curtis, Kerry</t>
  </si>
  <si>
    <t>Dawkins, Darrell</t>
  </si>
  <si>
    <t>Fernandez, Arthur</t>
  </si>
  <si>
    <t>Fortuno, Leo</t>
  </si>
  <si>
    <t>Guzman, Martin</t>
  </si>
  <si>
    <t>Hamilton, Andre</t>
  </si>
  <si>
    <t>Jones, Rick</t>
  </si>
  <si>
    <t>King, Stephen</t>
  </si>
  <si>
    <t>McGuoirk, Tim</t>
  </si>
  <si>
    <t>Mendiola, Norm</t>
  </si>
  <si>
    <t>Miller, Michael</t>
  </si>
  <si>
    <t>Miner, Mike</t>
  </si>
  <si>
    <t>Paling, Steve</t>
  </si>
  <si>
    <t xml:space="preserve">Pascua, Alberto  </t>
  </si>
  <si>
    <t>Perez, Al</t>
  </si>
  <si>
    <t>Pratt, Bob</t>
  </si>
  <si>
    <t>Rankin, Tommy</t>
  </si>
  <si>
    <t>Roberto, Tim</t>
  </si>
  <si>
    <t>Robinson, Will</t>
  </si>
  <si>
    <t>Sanchez, Alexis</t>
  </si>
  <si>
    <t>Schreiner, Kevin</t>
  </si>
  <si>
    <t>Teo, Nate</t>
  </si>
  <si>
    <t>Thomas, Ronald</t>
  </si>
  <si>
    <t>Tuia, Lave</t>
  </si>
  <si>
    <t xml:space="preserve">Ulufale, Mike </t>
  </si>
  <si>
    <t>Whitehead, Richard</t>
  </si>
  <si>
    <t>Gold</t>
  </si>
  <si>
    <t>The Mirage Weekly Pot Handicap 2026 Tour 3 - Week 3</t>
  </si>
  <si>
    <t>Scores for use on Jul 07/Jul 09, 2026 - Rhodes Ranch</t>
  </si>
  <si>
    <t>White</t>
  </si>
  <si>
    <t>M66.2/115</t>
  </si>
  <si>
    <t>M63.2/105</t>
  </si>
  <si>
    <t>L67.4/120</t>
  </si>
  <si>
    <t>Net Score</t>
  </si>
  <si>
    <t>Griffin, Russ</t>
  </si>
  <si>
    <t>Ilaoa, Filipo</t>
  </si>
  <si>
    <t>Manalansan, Mike</t>
  </si>
  <si>
    <t>Mansueto, Eugene</t>
  </si>
  <si>
    <t>Strebel, Josef</t>
  </si>
  <si>
    <t>Walker,Tony</t>
  </si>
  <si>
    <t>Wooten, Herman</t>
  </si>
  <si>
    <t>Lagula, Orlando</t>
  </si>
  <si>
    <t>Magee, Kevin</t>
  </si>
  <si>
    <t>Thurs</t>
  </si>
  <si>
    <t>"A" Flight</t>
  </si>
  <si>
    <t>"B" Flight</t>
  </si>
  <si>
    <t>"C" Flight</t>
  </si>
  <si>
    <t>"D" Flight</t>
  </si>
  <si>
    <t>Prizes</t>
  </si>
  <si>
    <t>CTP Winners Tue</t>
  </si>
  <si>
    <t>Potret</t>
  </si>
  <si>
    <t>CTPRet</t>
  </si>
  <si>
    <t>Deuce Pot Tue:</t>
  </si>
  <si>
    <t>Ft</t>
  </si>
  <si>
    <t>In</t>
  </si>
  <si>
    <t>#3</t>
  </si>
  <si>
    <t>112 yd</t>
  </si>
  <si>
    <t>Gene Cleveland</t>
  </si>
  <si>
    <t>1</t>
  </si>
  <si>
    <t>0</t>
  </si>
  <si>
    <t>Gene</t>
  </si>
  <si>
    <t>Cleveland</t>
  </si>
  <si>
    <t>#7</t>
  </si>
  <si>
    <t>158 yd</t>
  </si>
  <si>
    <t>Rick Jones</t>
  </si>
  <si>
    <t>15</t>
  </si>
  <si>
    <t>6</t>
  </si>
  <si>
    <t>Rick</t>
  </si>
  <si>
    <t>Jones</t>
  </si>
  <si>
    <t>#14</t>
  </si>
  <si>
    <t>145 yd</t>
  </si>
  <si>
    <t>Mike Miner</t>
  </si>
  <si>
    <t>2</t>
  </si>
  <si>
    <t>11</t>
  </si>
  <si>
    <t>Norm</t>
  </si>
  <si>
    <t>Mendiola</t>
  </si>
  <si>
    <t>#16</t>
  </si>
  <si>
    <t>155 yd</t>
  </si>
  <si>
    <t>Nate Teo</t>
  </si>
  <si>
    <t>4</t>
  </si>
  <si>
    <t>CTP Winners Thu</t>
  </si>
  <si>
    <t>Deuce Pot Thu (5):</t>
  </si>
  <si>
    <t/>
  </si>
  <si>
    <t>Danny Pelaez</t>
  </si>
  <si>
    <t>7</t>
  </si>
  <si>
    <t>Chip Curtis</t>
  </si>
  <si>
    <t>8</t>
  </si>
  <si>
    <t xml:space="preserve">Mike Miller </t>
  </si>
  <si>
    <t xml:space="preserve">Josef Strebel </t>
  </si>
  <si>
    <t>00</t>
  </si>
  <si>
    <t>HN1</t>
  </si>
  <si>
    <t>Mario Church</t>
  </si>
  <si>
    <t>Rich Whitehead</t>
  </si>
  <si>
    <t>6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</si>
</sst>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"/>
  </numFmts>
  <fonts count="12" x14ac:knownFonts="1">
    <font>
      <sz val="12"/>
      <color rgb="FF00000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54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/>
    <xf numFmtId="8" fontId="1" fillId="0" borderId="2" xfId="0" applyNumberFormat="1" applyFont="1" applyBorder="1"/>
    <xf numFmtId="0" fontId="8" fillId="0" borderId="2" xfId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0" borderId="2" xfId="0" applyFont="1" applyBorder="1"/>
    <xf numFmtId="1" fontId="4" fillId="0" borderId="2" xfId="0" applyNumberFormat="1" applyFont="1" applyBorder="1"/>
    <xf numFmtId="1" fontId="1" fillId="0" borderId="2" xfId="0" quotePrefix="1" applyNumberFormat="1" applyFont="1" applyBorder="1" applyAlignment="1">
      <alignment horizont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164" fontId="1" fillId="0" borderId="4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2" xfId="0" applyFont="1" applyBorder="1"/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6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6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vertical="center"/>
    </xf>
    <xf numFmtId="165" fontId="1" fillId="0" borderId="2" xfId="0" applyNumberFormat="1" applyFont="1" applyBorder="1"/>
    <xf numFmtId="165" fontId="1" fillId="0" borderId="3" xfId="0" applyNumberFormat="1" applyFont="1" applyBorder="1"/>
    <xf numFmtId="165" fontId="1" fillId="0" borderId="1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6" fillId="0" borderId="2" xfId="0" quotePrefix="1" applyFont="1" applyBorder="1" applyAlignment="1">
      <alignment vertical="center"/>
    </xf>
    <xf numFmtId="165" fontId="1" fillId="0" borderId="2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165" fontId="1" fillId="0" borderId="7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17"/>
  <sheetViews>
    <sheetView tabSelected="1" zoomScaleNormal="100" workbookViewId="0">
      <pane ySplit="7" topLeftCell="A60" activePane="bottomLeft" state="frozen"/>
      <selection pane="bottomLeft" activeCell="L60" sqref="L60"/>
    </sheetView>
  </sheetViews>
  <sheetFormatPr defaultColWidth="11.23046875" defaultRowHeight="15" customHeight="1" x14ac:dyDescent="0.35"/>
  <cols>
    <col min="1" max="1" width="3.3046875" style="11" customWidth="1"/>
    <col min="2" max="2" width="5.07421875" style="11" customWidth="1"/>
    <col min="3" max="3" width="4.07421875" style="11" customWidth="1"/>
    <col min="4" max="4" width="22.3046875" style="11" customWidth="1"/>
    <col min="5" max="5" width="5.84375" style="20" customWidth="1"/>
    <col min="6" max="6" width="8.23046875" style="25" customWidth="1"/>
    <col min="7" max="7" width="4.23046875" style="11" customWidth="1"/>
    <col min="8" max="8" width="4.765625" style="11" customWidth="1"/>
    <col min="9" max="9" width="5.07421875" style="10" customWidth="1"/>
    <col min="10" max="10" width="7.4609375" style="11" bestFit="1" customWidth="1"/>
    <col min="11" max="11" width="8.765625" style="41" customWidth="1"/>
    <col min="12" max="69" width="8.765625" style="11" customWidth="1"/>
    <col min="70" max="16384" width="11.23046875" style="11"/>
  </cols>
  <sheetData>
    <row r="1" spans="1:73" ht="15" customHeight="1" x14ac:dyDescent="0.3">
      <c r="A1" s="18" t="s">
        <v>49</v>
      </c>
      <c r="B1" s="5"/>
      <c r="C1" s="5"/>
      <c r="D1" s="2"/>
      <c r="F1" s="20"/>
      <c r="G1" s="10"/>
      <c r="H1" s="10"/>
      <c r="J1" s="10"/>
      <c r="K1" s="37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</row>
    <row r="2" spans="1:73" ht="15.75" customHeight="1" x14ac:dyDescent="0.3">
      <c r="A2" s="18" t="s">
        <v>50</v>
      </c>
      <c r="B2" s="2"/>
      <c r="C2" s="2"/>
      <c r="D2" s="2"/>
      <c r="E2" s="3" t="s">
        <v>0</v>
      </c>
      <c r="F2" s="3"/>
      <c r="G2" s="1"/>
      <c r="H2" s="1"/>
      <c r="I2" s="1"/>
      <c r="J2" s="10"/>
      <c r="K2" s="37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</row>
    <row r="3" spans="1:73" ht="15.75" customHeight="1" x14ac:dyDescent="0.3">
      <c r="A3" s="6"/>
      <c r="B3" s="2"/>
      <c r="C3" s="2"/>
      <c r="D3" s="2"/>
      <c r="F3" s="21" t="s">
        <v>51</v>
      </c>
      <c r="G3" s="1"/>
      <c r="H3" s="1"/>
      <c r="I3" s="1" t="s">
        <v>1</v>
      </c>
      <c r="J3" s="10"/>
      <c r="K3" s="37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</row>
    <row r="4" spans="1:73" ht="15.75" customHeight="1" x14ac:dyDescent="0.3">
      <c r="A4" s="4" t="s">
        <v>2</v>
      </c>
      <c r="B4" s="7"/>
      <c r="C4" s="7"/>
      <c r="D4" s="2"/>
      <c r="F4" s="21" t="s">
        <v>52</v>
      </c>
      <c r="G4" s="10"/>
      <c r="H4" s="9"/>
      <c r="I4" s="10" t="s">
        <v>65</v>
      </c>
      <c r="J4" s="2"/>
      <c r="K4" s="38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</row>
    <row r="5" spans="1:73" ht="15.75" customHeight="1" x14ac:dyDescent="0.3">
      <c r="A5" s="4"/>
      <c r="B5" s="1" t="s">
        <v>3</v>
      </c>
      <c r="C5" s="10"/>
      <c r="D5" s="2"/>
      <c r="E5" s="3" t="s">
        <v>5</v>
      </c>
      <c r="F5" s="3" t="s">
        <v>48</v>
      </c>
      <c r="G5" s="1" t="s">
        <v>6</v>
      </c>
      <c r="H5" s="1" t="s">
        <v>7</v>
      </c>
      <c r="I5" s="1" t="s">
        <v>8</v>
      </c>
      <c r="J5" s="2"/>
      <c r="K5" s="38"/>
      <c r="L5" s="2"/>
      <c r="M5" s="2"/>
      <c r="N5" s="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ht="15.75" customHeight="1" x14ac:dyDescent="0.3">
      <c r="A6" s="4"/>
      <c r="B6" s="1">
        <v>2026</v>
      </c>
      <c r="C6" s="1" t="s">
        <v>9</v>
      </c>
      <c r="D6" s="2"/>
      <c r="E6" s="3" t="s">
        <v>10</v>
      </c>
      <c r="F6" s="3" t="s">
        <v>53</v>
      </c>
      <c r="G6" s="1" t="s">
        <v>4</v>
      </c>
      <c r="H6" s="1" t="s">
        <v>4</v>
      </c>
      <c r="I6" s="1" t="s">
        <v>11</v>
      </c>
      <c r="J6" s="2" t="s">
        <v>55</v>
      </c>
      <c r="K6" s="38" t="s">
        <v>70</v>
      </c>
      <c r="L6" s="2"/>
      <c r="M6" s="2"/>
      <c r="N6" s="2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ht="15.75" customHeight="1" x14ac:dyDescent="0.3">
      <c r="A7" s="4"/>
      <c r="B7" s="1">
        <f>COUNT(B9:B210)</f>
        <v>38</v>
      </c>
      <c r="C7" s="1" t="s">
        <v>12</v>
      </c>
      <c r="D7" s="2" t="s">
        <v>13</v>
      </c>
      <c r="E7" s="3" t="s">
        <v>14</v>
      </c>
      <c r="F7" s="3" t="s">
        <v>54</v>
      </c>
      <c r="G7" s="1" t="s">
        <v>15</v>
      </c>
      <c r="H7" s="1" t="s">
        <v>16</v>
      </c>
      <c r="I7" s="1">
        <f>COUNT(I9:I210)</f>
        <v>38</v>
      </c>
      <c r="J7" s="2"/>
      <c r="K7" s="38"/>
      <c r="L7" s="2"/>
      <c r="M7" s="2"/>
      <c r="N7" s="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t="15.75" customHeight="1" x14ac:dyDescent="0.3">
      <c r="A8" s="4"/>
      <c r="B8" s="1"/>
      <c r="C8" s="1"/>
      <c r="D8" s="2" t="s">
        <v>66</v>
      </c>
      <c r="E8" s="3"/>
      <c r="F8" s="3"/>
      <c r="G8" s="1"/>
      <c r="H8" s="1"/>
      <c r="I8" s="1"/>
      <c r="J8" s="2"/>
      <c r="K8" s="38"/>
      <c r="L8" s="2"/>
      <c r="M8" s="2"/>
      <c r="N8" s="2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ht="15.75" customHeight="1" x14ac:dyDescent="0.3">
      <c r="A9" s="19">
        <f t="shared" ref="A9:A52" si="0">A8+1</f>
        <v>1</v>
      </c>
      <c r="B9" s="1">
        <v>2026</v>
      </c>
      <c r="C9" s="1" t="s">
        <v>17</v>
      </c>
      <c r="D9" s="2" t="s">
        <v>43</v>
      </c>
      <c r="E9" s="2">
        <v>6.3</v>
      </c>
      <c r="F9" s="3">
        <f>IF(E9=0,0,(E9*(115/113))+(66.2-71))</f>
        <v>1.6115044247787642</v>
      </c>
      <c r="G9" s="9"/>
      <c r="H9" s="3">
        <f>+F9+G9</f>
        <v>1.6115044247787642</v>
      </c>
      <c r="I9" s="1">
        <v>67</v>
      </c>
      <c r="J9" s="27">
        <f t="shared" ref="J9:J17" si="1">SUM(I9-H9)</f>
        <v>65.388495575221242</v>
      </c>
      <c r="K9" s="38">
        <v>48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10"/>
      <c r="BS9" s="10"/>
      <c r="BT9" s="10"/>
      <c r="BU9" s="10"/>
    </row>
    <row r="10" spans="1:73" ht="15.75" customHeight="1" x14ac:dyDescent="0.3">
      <c r="A10" s="19">
        <f t="shared" si="0"/>
        <v>2</v>
      </c>
      <c r="B10" s="1">
        <v>2026</v>
      </c>
      <c r="C10" s="1" t="s">
        <v>17</v>
      </c>
      <c r="D10" s="2" t="s">
        <v>32</v>
      </c>
      <c r="E10" s="2">
        <v>8.1999999999999993</v>
      </c>
      <c r="F10" s="3">
        <v>3.5</v>
      </c>
      <c r="G10" s="9"/>
      <c r="H10" s="3">
        <v>3.5</v>
      </c>
      <c r="I10" s="1">
        <v>75</v>
      </c>
      <c r="J10" s="27">
        <f t="shared" si="1"/>
        <v>71.5</v>
      </c>
      <c r="K10" s="38">
        <v>32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10"/>
      <c r="BS10" s="10"/>
      <c r="BT10" s="10"/>
      <c r="BU10" s="10"/>
    </row>
    <row r="11" spans="1:73" ht="15.75" customHeight="1" x14ac:dyDescent="0.3">
      <c r="A11" s="19">
        <f t="shared" si="0"/>
        <v>3</v>
      </c>
      <c r="B11" s="1">
        <v>2026</v>
      </c>
      <c r="C11" s="1" t="s">
        <v>17</v>
      </c>
      <c r="D11" s="2" t="s">
        <v>21</v>
      </c>
      <c r="E11" s="2">
        <v>9</v>
      </c>
      <c r="F11" s="3">
        <f t="shared" ref="F11:F17" si="2">IF(E11=0,0,(E11*(115/113))+(66.2-71))</f>
        <v>4.3592920353982336</v>
      </c>
      <c r="G11" s="9"/>
      <c r="H11" s="3">
        <f t="shared" ref="H11:H17" si="3">+F11+G11</f>
        <v>4.3592920353982336</v>
      </c>
      <c r="I11" s="1">
        <v>79</v>
      </c>
      <c r="J11" s="27">
        <f t="shared" si="1"/>
        <v>74.640707964601773</v>
      </c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10"/>
      <c r="BS11" s="10"/>
      <c r="BT11" s="10"/>
      <c r="BU11" s="10"/>
    </row>
    <row r="12" spans="1:73" ht="15.75" customHeight="1" x14ac:dyDescent="0.3">
      <c r="A12" s="19">
        <f t="shared" si="0"/>
        <v>4</v>
      </c>
      <c r="B12" s="1">
        <v>2026</v>
      </c>
      <c r="C12" s="1" t="s">
        <v>17</v>
      </c>
      <c r="D12" s="2" t="s">
        <v>22</v>
      </c>
      <c r="E12" s="2">
        <v>9.8000000000000007</v>
      </c>
      <c r="F12" s="3">
        <f t="shared" si="2"/>
        <v>5.1734513274336322</v>
      </c>
      <c r="G12" s="1"/>
      <c r="H12" s="3">
        <f t="shared" si="3"/>
        <v>5.1734513274336322</v>
      </c>
      <c r="I12" s="1">
        <v>80</v>
      </c>
      <c r="J12" s="27">
        <f t="shared" si="1"/>
        <v>74.826548672566361</v>
      </c>
      <c r="K12" s="3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10"/>
      <c r="BS12" s="10"/>
      <c r="BT12" s="10"/>
      <c r="BU12" s="10"/>
    </row>
    <row r="13" spans="1:73" ht="15.75" customHeight="1" x14ac:dyDescent="0.3">
      <c r="A13" s="19">
        <f t="shared" si="0"/>
        <v>5</v>
      </c>
      <c r="B13" s="1">
        <v>2026</v>
      </c>
      <c r="C13" s="1" t="s">
        <v>17</v>
      </c>
      <c r="D13" s="2" t="s">
        <v>41</v>
      </c>
      <c r="E13" s="2">
        <v>7.7</v>
      </c>
      <c r="F13" s="3">
        <f t="shared" si="2"/>
        <v>3.0362831858407109</v>
      </c>
      <c r="G13" s="1"/>
      <c r="H13" s="3">
        <f t="shared" si="3"/>
        <v>3.0362831858407109</v>
      </c>
      <c r="I13" s="1">
        <v>78</v>
      </c>
      <c r="J13" s="27">
        <f t="shared" si="1"/>
        <v>74.963716814159284</v>
      </c>
      <c r="K13" s="3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10"/>
      <c r="BS13" s="10"/>
      <c r="BT13" s="10"/>
      <c r="BU13" s="10"/>
    </row>
    <row r="14" spans="1:73" ht="15.75" customHeight="1" x14ac:dyDescent="0.3">
      <c r="A14" s="19">
        <f t="shared" si="0"/>
        <v>6</v>
      </c>
      <c r="B14" s="1">
        <v>2026</v>
      </c>
      <c r="C14" s="1" t="s">
        <v>17</v>
      </c>
      <c r="D14" s="2" t="s">
        <v>24</v>
      </c>
      <c r="E14" s="2">
        <v>7.1</v>
      </c>
      <c r="F14" s="3">
        <f t="shared" si="2"/>
        <v>2.4256637168141619</v>
      </c>
      <c r="G14" s="9"/>
      <c r="H14" s="3">
        <f t="shared" si="3"/>
        <v>2.4256637168141619</v>
      </c>
      <c r="I14" s="1">
        <v>78</v>
      </c>
      <c r="J14" s="27">
        <f t="shared" si="1"/>
        <v>75.574336283185843</v>
      </c>
      <c r="K14" s="38"/>
      <c r="L14" s="2"/>
      <c r="M14" s="2"/>
      <c r="N14" s="2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ht="15.75" customHeight="1" x14ac:dyDescent="0.3">
      <c r="A15" s="19">
        <f t="shared" si="0"/>
        <v>7</v>
      </c>
      <c r="B15" s="1">
        <v>2026</v>
      </c>
      <c r="C15" s="1" t="s">
        <v>17</v>
      </c>
      <c r="D15" s="2" t="s">
        <v>19</v>
      </c>
      <c r="E15" s="22">
        <v>8.6</v>
      </c>
      <c r="F15" s="3">
        <f t="shared" si="2"/>
        <v>3.9522123893805343</v>
      </c>
      <c r="G15" s="1"/>
      <c r="H15" s="3">
        <f t="shared" si="3"/>
        <v>3.9522123893805343</v>
      </c>
      <c r="I15" s="9">
        <v>80</v>
      </c>
      <c r="J15" s="27">
        <f t="shared" si="1"/>
        <v>76.047787610619466</v>
      </c>
      <c r="K15" s="3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10"/>
      <c r="BS15" s="10"/>
      <c r="BT15" s="10"/>
      <c r="BU15" s="10"/>
    </row>
    <row r="16" spans="1:73" ht="15.75" customHeight="1" x14ac:dyDescent="0.3">
      <c r="A16" s="19">
        <f t="shared" si="0"/>
        <v>8</v>
      </c>
      <c r="B16" s="1">
        <v>2026</v>
      </c>
      <c r="C16" s="1" t="s">
        <v>17</v>
      </c>
      <c r="D16" s="2" t="s">
        <v>23</v>
      </c>
      <c r="E16" s="2">
        <v>8.6999999999999993</v>
      </c>
      <c r="F16" s="3">
        <f t="shared" si="2"/>
        <v>4.0539823008849574</v>
      </c>
      <c r="G16" s="1"/>
      <c r="H16" s="3">
        <f t="shared" si="3"/>
        <v>4.0539823008849574</v>
      </c>
      <c r="I16" s="1">
        <v>83</v>
      </c>
      <c r="J16" s="27">
        <f t="shared" si="1"/>
        <v>78.946017699115046</v>
      </c>
      <c r="K16" s="3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10"/>
      <c r="BS16" s="10"/>
      <c r="BT16" s="10"/>
      <c r="BU16" s="10"/>
    </row>
    <row r="17" spans="1:73" ht="15.75" customHeight="1" x14ac:dyDescent="0.3">
      <c r="A17" s="19">
        <f t="shared" si="0"/>
        <v>9</v>
      </c>
      <c r="B17" s="1">
        <v>2026</v>
      </c>
      <c r="C17" s="1" t="s">
        <v>17</v>
      </c>
      <c r="D17" s="17" t="s">
        <v>39</v>
      </c>
      <c r="E17" s="2">
        <v>7.4</v>
      </c>
      <c r="F17" s="3">
        <f t="shared" si="2"/>
        <v>2.7309734513274373</v>
      </c>
      <c r="G17" s="1"/>
      <c r="H17" s="3">
        <f t="shared" si="3"/>
        <v>2.7309734513274373</v>
      </c>
      <c r="I17" s="1">
        <v>90</v>
      </c>
      <c r="J17" s="27">
        <f t="shared" si="1"/>
        <v>87.269026548672556</v>
      </c>
      <c r="K17" s="3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10"/>
      <c r="BS17" s="10"/>
      <c r="BT17" s="10"/>
      <c r="BU17" s="10"/>
    </row>
    <row r="18" spans="1:73" ht="15.75" customHeight="1" x14ac:dyDescent="0.3">
      <c r="A18" s="19"/>
      <c r="K18" s="3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10"/>
      <c r="BS18" s="10"/>
      <c r="BT18" s="10"/>
      <c r="BU18" s="10"/>
    </row>
    <row r="19" spans="1:73" ht="15.75" customHeight="1" x14ac:dyDescent="0.3">
      <c r="A19" s="19"/>
      <c r="D19" s="2" t="s">
        <v>67</v>
      </c>
      <c r="K19" s="3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10"/>
      <c r="BS19" s="10"/>
      <c r="BT19" s="10"/>
      <c r="BU19" s="10"/>
    </row>
    <row r="20" spans="1:73" ht="15.75" customHeight="1" x14ac:dyDescent="0.3">
      <c r="A20" s="19">
        <f t="shared" si="0"/>
        <v>1</v>
      </c>
      <c r="B20" s="1">
        <v>2026</v>
      </c>
      <c r="C20" s="1" t="s">
        <v>17</v>
      </c>
      <c r="D20" s="10" t="s">
        <v>46</v>
      </c>
      <c r="E20" s="2">
        <v>11.8</v>
      </c>
      <c r="F20" s="3">
        <f>IF(E20=0,0,(E20*(115/113))+(66.2-71))</f>
        <v>7.208849557522127</v>
      </c>
      <c r="G20" s="9"/>
      <c r="H20" s="3">
        <f>+F20+G20</f>
        <v>7.208849557522127</v>
      </c>
      <c r="I20" s="1">
        <v>75</v>
      </c>
      <c r="J20" s="27">
        <f t="shared" ref="J20:J28" si="4">SUM(I20-H20)</f>
        <v>67.791150442477871</v>
      </c>
      <c r="K20" s="38">
        <v>48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10"/>
      <c r="BS20" s="10"/>
      <c r="BT20" s="10"/>
      <c r="BU20" s="10"/>
    </row>
    <row r="21" spans="1:73" ht="15.75" customHeight="1" x14ac:dyDescent="0.3">
      <c r="A21" s="19">
        <f t="shared" si="0"/>
        <v>2</v>
      </c>
      <c r="B21" s="1">
        <v>2026</v>
      </c>
      <c r="C21" s="1" t="s">
        <v>17</v>
      </c>
      <c r="D21" s="2" t="s">
        <v>36</v>
      </c>
      <c r="E21" s="2">
        <v>12.4</v>
      </c>
      <c r="F21" s="3">
        <f>IF(E21=0,0,(E21*(115/113))+(66.2-71))</f>
        <v>7.8194690265486759</v>
      </c>
      <c r="G21" s="1"/>
      <c r="H21" s="3">
        <f>+F21+G21</f>
        <v>7.8194690265486759</v>
      </c>
      <c r="I21" s="1">
        <v>78</v>
      </c>
      <c r="J21" s="27">
        <f t="shared" si="4"/>
        <v>70.180530973451326</v>
      </c>
      <c r="K21" s="38">
        <v>32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10"/>
      <c r="BS21" s="10"/>
      <c r="BT21" s="10"/>
      <c r="BU21" s="10"/>
    </row>
    <row r="22" spans="1:73" ht="15.75" customHeight="1" x14ac:dyDescent="0.3">
      <c r="A22" s="19">
        <f t="shared" si="0"/>
        <v>3</v>
      </c>
      <c r="B22" s="1">
        <v>2026</v>
      </c>
      <c r="C22" s="1" t="s">
        <v>17</v>
      </c>
      <c r="D22" s="2" t="s">
        <v>45</v>
      </c>
      <c r="E22" s="2">
        <v>11.1</v>
      </c>
      <c r="F22" s="3">
        <f>IF(E22=0,0,(E22*(115/113))+(66.2-71))</f>
        <v>6.4964601769911532</v>
      </c>
      <c r="G22" s="1"/>
      <c r="H22" s="3">
        <f>+F22+G22</f>
        <v>6.4964601769911532</v>
      </c>
      <c r="I22" s="1">
        <v>78</v>
      </c>
      <c r="J22" s="27">
        <f t="shared" si="4"/>
        <v>71.50353982300885</v>
      </c>
      <c r="K22" s="3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10"/>
      <c r="BS22" s="10"/>
      <c r="BT22" s="10"/>
      <c r="BU22" s="10"/>
    </row>
    <row r="23" spans="1:73" ht="15.75" customHeight="1" x14ac:dyDescent="0.3">
      <c r="A23" s="19">
        <f t="shared" si="0"/>
        <v>4</v>
      </c>
      <c r="B23" s="1">
        <v>2026</v>
      </c>
      <c r="C23" s="1" t="s">
        <v>17</v>
      </c>
      <c r="D23" s="2" t="s">
        <v>20</v>
      </c>
      <c r="E23" s="22">
        <v>11.5</v>
      </c>
      <c r="F23" s="3">
        <v>6.9</v>
      </c>
      <c r="G23" s="1"/>
      <c r="H23" s="3">
        <v>6.9</v>
      </c>
      <c r="I23" s="9">
        <v>80</v>
      </c>
      <c r="J23" s="27">
        <f t="shared" si="4"/>
        <v>73.099999999999994</v>
      </c>
      <c r="K23" s="3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10"/>
      <c r="BS23" s="10"/>
      <c r="BT23" s="10"/>
      <c r="BU23" s="10"/>
    </row>
    <row r="24" spans="1:73" ht="15.75" customHeight="1" x14ac:dyDescent="0.3">
      <c r="A24" s="19">
        <f t="shared" si="0"/>
        <v>5</v>
      </c>
      <c r="B24" s="1">
        <v>2026</v>
      </c>
      <c r="C24" s="1" t="s">
        <v>17</v>
      </c>
      <c r="D24" s="2" t="s">
        <v>40</v>
      </c>
      <c r="E24" s="2">
        <v>11.6</v>
      </c>
      <c r="F24" s="3">
        <f>IF(E24=0,0,(E24*(115/113))+(66.2-71))</f>
        <v>7.0053097345132773</v>
      </c>
      <c r="G24" s="1"/>
      <c r="H24" s="3">
        <f>+F24+G24</f>
        <v>7.0053097345132773</v>
      </c>
      <c r="I24" s="1">
        <v>83</v>
      </c>
      <c r="J24" s="27">
        <f t="shared" si="4"/>
        <v>75.994690265486724</v>
      </c>
      <c r="K24" s="3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10"/>
      <c r="BS24" s="10"/>
      <c r="BT24" s="10"/>
      <c r="BU24" s="10"/>
    </row>
    <row r="25" spans="1:73" ht="15.75" customHeight="1" x14ac:dyDescent="0.3">
      <c r="A25" s="19">
        <f t="shared" si="0"/>
        <v>6</v>
      </c>
      <c r="B25" s="1">
        <v>2026</v>
      </c>
      <c r="C25" s="1" t="s">
        <v>17</v>
      </c>
      <c r="D25" s="2" t="s">
        <v>29</v>
      </c>
      <c r="E25" s="2">
        <v>11.5</v>
      </c>
      <c r="F25" s="3">
        <v>6.9</v>
      </c>
      <c r="G25" s="1"/>
      <c r="H25" s="3">
        <v>6.9</v>
      </c>
      <c r="I25" s="1">
        <v>84</v>
      </c>
      <c r="J25" s="27">
        <f t="shared" si="4"/>
        <v>77.099999999999994</v>
      </c>
      <c r="K25" s="3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10"/>
      <c r="BS25" s="10"/>
      <c r="BT25" s="10"/>
      <c r="BU25" s="10"/>
    </row>
    <row r="26" spans="1:73" ht="15.75" customHeight="1" x14ac:dyDescent="0.3">
      <c r="A26" s="19">
        <f t="shared" si="0"/>
        <v>7</v>
      </c>
      <c r="B26" s="1">
        <v>2026</v>
      </c>
      <c r="C26" s="1" t="s">
        <v>17</v>
      </c>
      <c r="D26" s="2" t="s">
        <v>42</v>
      </c>
      <c r="E26" s="2">
        <v>9.9</v>
      </c>
      <c r="F26" s="3">
        <f>IF(E26=0,0,(E26*(115/113))+(66.2-71))</f>
        <v>5.2752212389380571</v>
      </c>
      <c r="G26" s="1"/>
      <c r="H26" s="3">
        <f>+F26+G26</f>
        <v>5.2752212389380571</v>
      </c>
      <c r="I26" s="1">
        <v>83</v>
      </c>
      <c r="J26" s="27">
        <f t="shared" si="4"/>
        <v>77.724778761061941</v>
      </c>
      <c r="K26" s="37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</row>
    <row r="27" spans="1:73" ht="15.75" customHeight="1" x14ac:dyDescent="0.3">
      <c r="A27" s="19">
        <f t="shared" si="0"/>
        <v>8</v>
      </c>
      <c r="B27" s="1">
        <v>2026</v>
      </c>
      <c r="C27" s="1" t="s">
        <v>17</v>
      </c>
      <c r="D27" s="2" t="s">
        <v>59</v>
      </c>
      <c r="E27" s="2">
        <v>10.199999999999999</v>
      </c>
      <c r="F27" s="3">
        <v>5.6</v>
      </c>
      <c r="G27" s="1"/>
      <c r="H27" s="3">
        <v>5.6</v>
      </c>
      <c r="I27" s="1">
        <v>84</v>
      </c>
      <c r="J27" s="27">
        <f t="shared" si="4"/>
        <v>78.400000000000006</v>
      </c>
      <c r="K27" s="3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10"/>
      <c r="BS27" s="10"/>
      <c r="BT27" s="10"/>
      <c r="BU27" s="10"/>
    </row>
    <row r="28" spans="1:73" ht="15.75" customHeight="1" x14ac:dyDescent="0.3">
      <c r="A28" s="19">
        <f t="shared" si="0"/>
        <v>9</v>
      </c>
      <c r="B28" s="1">
        <v>2026</v>
      </c>
      <c r="C28" s="1" t="s">
        <v>17</v>
      </c>
      <c r="D28" s="2" t="s">
        <v>57</v>
      </c>
      <c r="E28" s="2">
        <v>12.3</v>
      </c>
      <c r="F28" s="3">
        <v>7.7</v>
      </c>
      <c r="G28" s="1"/>
      <c r="H28" s="3">
        <v>7.7</v>
      </c>
      <c r="I28" s="1">
        <v>87</v>
      </c>
      <c r="J28" s="27">
        <f t="shared" si="4"/>
        <v>79.3</v>
      </c>
      <c r="K28" s="3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10"/>
      <c r="BS28" s="10"/>
      <c r="BT28" s="10"/>
      <c r="BU28" s="10"/>
    </row>
    <row r="29" spans="1:73" ht="15.75" customHeight="1" x14ac:dyDescent="0.3">
      <c r="A29" s="19"/>
      <c r="K29" s="3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10"/>
      <c r="BS29" s="10"/>
      <c r="BT29" s="10"/>
      <c r="BU29" s="10"/>
    </row>
    <row r="30" spans="1:73" ht="15.75" customHeight="1" x14ac:dyDescent="0.3">
      <c r="A30" s="19"/>
      <c r="D30" s="2" t="s">
        <v>68</v>
      </c>
      <c r="K30" s="3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10"/>
      <c r="BS30" s="10"/>
      <c r="BT30" s="10"/>
      <c r="BU30" s="10"/>
    </row>
    <row r="31" spans="1:73" ht="15.75" customHeight="1" x14ac:dyDescent="0.3">
      <c r="A31" s="19">
        <f t="shared" si="0"/>
        <v>1</v>
      </c>
      <c r="B31" s="1">
        <v>2026</v>
      </c>
      <c r="C31" s="1" t="s">
        <v>17</v>
      </c>
      <c r="D31" s="10" t="s">
        <v>44</v>
      </c>
      <c r="E31" s="2">
        <v>15.6</v>
      </c>
      <c r="F31" s="3">
        <f>IF(E31=0,0,(E31*(115/113))+(66.2-71))</f>
        <v>11.076106194690269</v>
      </c>
      <c r="G31" s="9"/>
      <c r="H31" s="3">
        <f>+F31+G31</f>
        <v>11.076106194690269</v>
      </c>
      <c r="I31" s="1">
        <v>81</v>
      </c>
      <c r="J31" s="27">
        <f t="shared" ref="J31:J40" si="5">SUM(I31-H31)</f>
        <v>69.923893805309731</v>
      </c>
      <c r="K31" s="38">
        <v>48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10"/>
      <c r="BS31" s="10"/>
      <c r="BT31" s="10"/>
      <c r="BU31" s="10"/>
    </row>
    <row r="32" spans="1:73" ht="15.75" customHeight="1" x14ac:dyDescent="0.3">
      <c r="A32" s="19">
        <f t="shared" si="0"/>
        <v>2</v>
      </c>
      <c r="B32" s="1">
        <v>2026</v>
      </c>
      <c r="C32" s="1" t="s">
        <v>17</v>
      </c>
      <c r="D32" s="2" t="s">
        <v>30</v>
      </c>
      <c r="E32" s="2">
        <v>12.9</v>
      </c>
      <c r="F32" s="3">
        <f>IF(E32=0,0,(E32*(115/113))+(66.2-71))</f>
        <v>8.3283185840708001</v>
      </c>
      <c r="G32" s="1"/>
      <c r="H32" s="3">
        <f>+F32+G32</f>
        <v>8.3283185840708001</v>
      </c>
      <c r="I32" s="1">
        <v>81</v>
      </c>
      <c r="J32" s="27">
        <f t="shared" si="5"/>
        <v>72.6716814159292</v>
      </c>
      <c r="K32" s="38">
        <v>32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10"/>
      <c r="BS32" s="10"/>
      <c r="BT32" s="10"/>
      <c r="BU32" s="10"/>
    </row>
    <row r="33" spans="1:73" ht="15.75" customHeight="1" x14ac:dyDescent="0.3">
      <c r="A33" s="19">
        <f t="shared" si="0"/>
        <v>3</v>
      </c>
      <c r="B33" s="1">
        <v>2026</v>
      </c>
      <c r="C33" s="1" t="s">
        <v>18</v>
      </c>
      <c r="D33" s="2" t="s">
        <v>60</v>
      </c>
      <c r="E33" s="2">
        <v>21.1</v>
      </c>
      <c r="F33" s="3">
        <v>11.8</v>
      </c>
      <c r="G33" s="1"/>
      <c r="H33" s="3">
        <v>11.8</v>
      </c>
      <c r="I33" s="1">
        <v>86</v>
      </c>
      <c r="J33" s="27">
        <f t="shared" si="5"/>
        <v>74.2</v>
      </c>
      <c r="K33" s="3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10"/>
      <c r="BS33" s="10"/>
      <c r="BT33" s="10"/>
      <c r="BU33" s="10"/>
    </row>
    <row r="34" spans="1:73" ht="15.75" customHeight="1" x14ac:dyDescent="0.3">
      <c r="A34" s="19">
        <f t="shared" si="0"/>
        <v>4</v>
      </c>
      <c r="B34" s="1">
        <v>2026</v>
      </c>
      <c r="C34" s="1" t="s">
        <v>17</v>
      </c>
      <c r="D34" s="2" t="s">
        <v>62</v>
      </c>
      <c r="E34" s="2">
        <v>15.2</v>
      </c>
      <c r="F34" s="3">
        <v>10.7</v>
      </c>
      <c r="G34" s="1"/>
      <c r="H34" s="3">
        <v>10.7</v>
      </c>
      <c r="I34" s="1">
        <v>88</v>
      </c>
      <c r="J34" s="27">
        <f t="shared" si="5"/>
        <v>77.3</v>
      </c>
      <c r="K34" s="3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10"/>
      <c r="BS34" s="10"/>
      <c r="BT34" s="10"/>
      <c r="BU34" s="10"/>
    </row>
    <row r="35" spans="1:73" ht="15.75" customHeight="1" x14ac:dyDescent="0.3">
      <c r="A35" s="19">
        <f t="shared" si="0"/>
        <v>5</v>
      </c>
      <c r="B35" s="9">
        <v>2026</v>
      </c>
      <c r="C35" s="1" t="s">
        <v>17</v>
      </c>
      <c r="D35" s="2" t="s">
        <v>26</v>
      </c>
      <c r="E35" s="2">
        <v>15.9</v>
      </c>
      <c r="F35" s="3">
        <f>IF(E35=0,0,(E35*(115/113))+(66.2-71))</f>
        <v>11.381415929203545</v>
      </c>
      <c r="G35" s="1"/>
      <c r="H35" s="3">
        <f>+F35+G35</f>
        <v>11.381415929203545</v>
      </c>
      <c r="I35" s="9">
        <v>94</v>
      </c>
      <c r="J35" s="27">
        <f t="shared" si="5"/>
        <v>82.618584070796459</v>
      </c>
      <c r="K35" s="3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10"/>
      <c r="BS35" s="10"/>
      <c r="BT35" s="10"/>
      <c r="BU35" s="10"/>
    </row>
    <row r="36" spans="1:73" ht="15.75" customHeight="1" x14ac:dyDescent="0.3">
      <c r="A36" s="19">
        <f t="shared" si="0"/>
        <v>6</v>
      </c>
      <c r="B36" s="1">
        <v>2026</v>
      </c>
      <c r="C36" s="1" t="s">
        <v>17</v>
      </c>
      <c r="D36" s="2" t="s">
        <v>33</v>
      </c>
      <c r="E36" s="2">
        <v>16.600000000000001</v>
      </c>
      <c r="F36" s="3">
        <f>IF(E36=0,0,(E36*(115/113))+(66.2-71))</f>
        <v>12.093805309734517</v>
      </c>
      <c r="G36" s="1"/>
      <c r="H36" s="3">
        <f>+F36+G36</f>
        <v>12.093805309734517</v>
      </c>
      <c r="I36" s="1">
        <v>95</v>
      </c>
      <c r="J36" s="27">
        <f t="shared" si="5"/>
        <v>82.90619469026548</v>
      </c>
      <c r="K36" s="37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</row>
    <row r="37" spans="1:73" ht="15.75" customHeight="1" x14ac:dyDescent="0.3">
      <c r="A37" s="19">
        <f t="shared" si="0"/>
        <v>7</v>
      </c>
      <c r="B37" s="1">
        <v>2026</v>
      </c>
      <c r="C37" s="1" t="s">
        <v>18</v>
      </c>
      <c r="D37" s="2" t="s">
        <v>25</v>
      </c>
      <c r="E37" s="2">
        <v>18.5</v>
      </c>
      <c r="F37" s="3">
        <f>IF(E37=0,0,(E37*(105/113))+(63.2-71))</f>
        <v>9.3902654867256672</v>
      </c>
      <c r="G37" s="1"/>
      <c r="H37" s="3">
        <f>+F37+G37</f>
        <v>9.3902654867256672</v>
      </c>
      <c r="I37" s="1">
        <v>94</v>
      </c>
      <c r="J37" s="27">
        <f t="shared" si="5"/>
        <v>84.609734513274333</v>
      </c>
      <c r="K37" s="3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10"/>
      <c r="BS37" s="10"/>
      <c r="BT37" s="10"/>
      <c r="BU37" s="10"/>
    </row>
    <row r="38" spans="1:73" ht="15.75" customHeight="1" x14ac:dyDescent="0.3">
      <c r="A38" s="19">
        <f t="shared" si="0"/>
        <v>8</v>
      </c>
      <c r="B38" s="1">
        <v>2026</v>
      </c>
      <c r="C38" s="1" t="s">
        <v>18</v>
      </c>
      <c r="D38" s="10" t="s">
        <v>64</v>
      </c>
      <c r="E38" s="2">
        <v>21.4</v>
      </c>
      <c r="F38" s="3">
        <v>12.1</v>
      </c>
      <c r="G38" s="1"/>
      <c r="H38" s="3">
        <v>12.1</v>
      </c>
      <c r="I38" s="1">
        <v>98</v>
      </c>
      <c r="J38" s="27">
        <f t="shared" si="5"/>
        <v>85.9</v>
      </c>
      <c r="K38" s="3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10"/>
      <c r="BS38" s="10"/>
      <c r="BT38" s="10"/>
      <c r="BU38" s="10"/>
    </row>
    <row r="39" spans="1:73" ht="15.75" customHeight="1" x14ac:dyDescent="0.3">
      <c r="A39" s="19">
        <f t="shared" si="0"/>
        <v>9</v>
      </c>
      <c r="B39" s="1">
        <v>2026</v>
      </c>
      <c r="C39" s="1" t="s">
        <v>18</v>
      </c>
      <c r="D39" s="2" t="s">
        <v>56</v>
      </c>
      <c r="E39" s="2">
        <v>20.7</v>
      </c>
      <c r="F39" s="3">
        <v>11.4</v>
      </c>
      <c r="G39" s="1"/>
      <c r="H39" s="3">
        <v>11.4</v>
      </c>
      <c r="I39" s="1">
        <v>99</v>
      </c>
      <c r="J39" s="27">
        <f t="shared" si="5"/>
        <v>87.6</v>
      </c>
      <c r="K39" s="3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10"/>
      <c r="BS39" s="10"/>
      <c r="BT39" s="10"/>
      <c r="BU39" s="10"/>
    </row>
    <row r="40" spans="1:73" ht="15.75" customHeight="1" x14ac:dyDescent="0.3">
      <c r="A40" s="19">
        <f t="shared" si="0"/>
        <v>10</v>
      </c>
      <c r="B40" s="1">
        <v>2026</v>
      </c>
      <c r="C40" s="1" t="s">
        <v>17</v>
      </c>
      <c r="D40" s="2" t="s">
        <v>28</v>
      </c>
      <c r="E40" s="2">
        <v>16.3</v>
      </c>
      <c r="F40" s="3">
        <f>IF(E40=0,0,(E40*(115/113))+(66.2-71))</f>
        <v>11.788495575221244</v>
      </c>
      <c r="G40" s="1"/>
      <c r="H40" s="3">
        <f>+F40+G40</f>
        <v>11.788495575221244</v>
      </c>
      <c r="I40" s="1">
        <v>100</v>
      </c>
      <c r="J40" s="27">
        <f t="shared" si="5"/>
        <v>88.211504424778752</v>
      </c>
      <c r="K40" s="3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10"/>
      <c r="BS40" s="10"/>
      <c r="BT40" s="10"/>
      <c r="BU40" s="10"/>
    </row>
    <row r="41" spans="1:73" ht="15.75" customHeight="1" x14ac:dyDescent="0.3">
      <c r="A41" s="19"/>
      <c r="K41" s="3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10"/>
      <c r="BS41" s="10"/>
      <c r="BT41" s="10"/>
      <c r="BU41" s="10"/>
    </row>
    <row r="42" spans="1:73" ht="15.75" customHeight="1" x14ac:dyDescent="0.3">
      <c r="A42" s="19"/>
      <c r="D42" s="2" t="s">
        <v>69</v>
      </c>
      <c r="K42" s="3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10"/>
      <c r="BS42" s="10"/>
      <c r="BT42" s="10"/>
      <c r="BU42" s="10"/>
    </row>
    <row r="43" spans="1:73" ht="15.75" customHeight="1" x14ac:dyDescent="0.3">
      <c r="A43" s="19">
        <f t="shared" si="0"/>
        <v>1</v>
      </c>
      <c r="B43" s="1">
        <v>2026</v>
      </c>
      <c r="C43" s="1" t="s">
        <v>17</v>
      </c>
      <c r="D43" s="2" t="s">
        <v>61</v>
      </c>
      <c r="E43" s="2">
        <v>32.200000000000003</v>
      </c>
      <c r="F43" s="3">
        <v>28</v>
      </c>
      <c r="G43" s="4">
        <v>-4</v>
      </c>
      <c r="H43" s="3">
        <v>24</v>
      </c>
      <c r="I43" s="1">
        <v>93</v>
      </c>
      <c r="J43" s="27">
        <f t="shared" ref="J43:J52" si="6">SUM(I43-H43)</f>
        <v>69</v>
      </c>
      <c r="K43" s="38">
        <v>48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10"/>
      <c r="BS43" s="10"/>
      <c r="BT43" s="10"/>
      <c r="BU43" s="10"/>
    </row>
    <row r="44" spans="1:73" ht="15.75" customHeight="1" x14ac:dyDescent="0.3">
      <c r="A44" s="19">
        <f t="shared" si="0"/>
        <v>2</v>
      </c>
      <c r="B44" s="1">
        <v>2026</v>
      </c>
      <c r="C44" s="1" t="s">
        <v>17</v>
      </c>
      <c r="D44" s="2" t="s">
        <v>31</v>
      </c>
      <c r="E44" s="2">
        <v>17.7</v>
      </c>
      <c r="F44" s="3">
        <f>IF(E44=0,0,(E44*(115/113))+(66.2-71))</f>
        <v>13.213274336283188</v>
      </c>
      <c r="G44" s="1"/>
      <c r="H44" s="3">
        <f>+F44+G44</f>
        <v>13.213274336283188</v>
      </c>
      <c r="I44" s="1">
        <v>84</v>
      </c>
      <c r="J44" s="27">
        <f t="shared" si="6"/>
        <v>70.786725663716808</v>
      </c>
      <c r="K44" s="38">
        <v>32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10"/>
      <c r="BS44" s="10"/>
      <c r="BT44" s="10"/>
      <c r="BU44" s="10"/>
    </row>
    <row r="45" spans="1:73" ht="15.75" customHeight="1" x14ac:dyDescent="0.3">
      <c r="A45" s="19">
        <f t="shared" si="0"/>
        <v>3</v>
      </c>
      <c r="B45" s="1">
        <v>2026</v>
      </c>
      <c r="C45" s="1" t="s">
        <v>17</v>
      </c>
      <c r="D45" s="2" t="s">
        <v>27</v>
      </c>
      <c r="E45" s="2">
        <v>21</v>
      </c>
      <c r="F45" s="3">
        <v>16.600000000000001</v>
      </c>
      <c r="G45" s="1"/>
      <c r="H45" s="3">
        <v>16.600000000000001</v>
      </c>
      <c r="I45" s="1">
        <v>93</v>
      </c>
      <c r="J45" s="27">
        <f t="shared" si="6"/>
        <v>76.400000000000006</v>
      </c>
      <c r="K45" s="3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10"/>
      <c r="BS45" s="10"/>
      <c r="BT45" s="10"/>
      <c r="BU45" s="10"/>
    </row>
    <row r="46" spans="1:73" ht="15.75" customHeight="1" x14ac:dyDescent="0.3">
      <c r="A46" s="19">
        <f t="shared" si="0"/>
        <v>4</v>
      </c>
      <c r="B46" s="1">
        <v>2026</v>
      </c>
      <c r="C46" s="1" t="s">
        <v>18</v>
      </c>
      <c r="D46" s="2" t="s">
        <v>58</v>
      </c>
      <c r="E46" s="2">
        <v>29.1</v>
      </c>
      <c r="F46" s="3">
        <v>19.2</v>
      </c>
      <c r="G46" s="1"/>
      <c r="H46" s="3">
        <v>19.2</v>
      </c>
      <c r="I46" s="1">
        <v>96</v>
      </c>
      <c r="J46" s="27">
        <f t="shared" si="6"/>
        <v>76.8</v>
      </c>
      <c r="K46" s="3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10"/>
      <c r="BS46" s="10"/>
      <c r="BT46" s="10"/>
      <c r="BU46" s="10"/>
    </row>
    <row r="47" spans="1:73" ht="15.75" customHeight="1" x14ac:dyDescent="0.3">
      <c r="A47" s="19">
        <f t="shared" si="0"/>
        <v>5</v>
      </c>
      <c r="B47" s="1">
        <v>2026</v>
      </c>
      <c r="C47" s="1" t="s">
        <v>18</v>
      </c>
      <c r="D47" s="2" t="s">
        <v>63</v>
      </c>
      <c r="E47" s="2">
        <v>28.1</v>
      </c>
      <c r="F47" s="3">
        <v>18.3</v>
      </c>
      <c r="G47" s="1"/>
      <c r="H47" s="3">
        <v>18.3</v>
      </c>
      <c r="I47" s="1">
        <v>96</v>
      </c>
      <c r="J47" s="27">
        <f t="shared" si="6"/>
        <v>77.7</v>
      </c>
      <c r="K47" s="3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10"/>
      <c r="BS47" s="10"/>
      <c r="BT47" s="10"/>
      <c r="BU47" s="10"/>
    </row>
    <row r="48" spans="1:73" ht="15.75" customHeight="1" x14ac:dyDescent="0.3">
      <c r="A48" s="19">
        <f t="shared" si="0"/>
        <v>6</v>
      </c>
      <c r="B48" s="1">
        <v>2026</v>
      </c>
      <c r="C48" s="1" t="s">
        <v>17</v>
      </c>
      <c r="D48" s="2" t="s">
        <v>37</v>
      </c>
      <c r="E48" s="2">
        <v>18.600000000000001</v>
      </c>
      <c r="F48" s="3">
        <f>IF(E48=0,0,(E48*(115/113))+(66.2-71))</f>
        <v>14.129203539823013</v>
      </c>
      <c r="G48" s="1"/>
      <c r="H48" s="3">
        <f>+F48+G48</f>
        <v>14.129203539823013</v>
      </c>
      <c r="I48" s="1">
        <v>92</v>
      </c>
      <c r="J48" s="27">
        <f t="shared" si="6"/>
        <v>77.87079646017699</v>
      </c>
      <c r="K48" s="3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10"/>
      <c r="BS48" s="10"/>
      <c r="BT48" s="10"/>
      <c r="BU48" s="10"/>
    </row>
    <row r="49" spans="1:73" ht="15.75" customHeight="1" x14ac:dyDescent="0.3">
      <c r="A49" s="19">
        <f t="shared" si="0"/>
        <v>7</v>
      </c>
      <c r="B49" s="1">
        <v>2026</v>
      </c>
      <c r="C49" s="1" t="s">
        <v>17</v>
      </c>
      <c r="D49" s="16" t="s">
        <v>35</v>
      </c>
      <c r="E49" s="2">
        <v>24.2</v>
      </c>
      <c r="F49" s="3">
        <f>IF(E49=0,0,(E49*(115/113))+(66.2-71))</f>
        <v>19.8283185840708</v>
      </c>
      <c r="G49" s="9"/>
      <c r="H49" s="3">
        <f>+F49+G49</f>
        <v>19.8283185840708</v>
      </c>
      <c r="I49" s="9">
        <v>100</v>
      </c>
      <c r="J49" s="27">
        <f t="shared" si="6"/>
        <v>80.1716814159292</v>
      </c>
      <c r="K49" s="3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10"/>
      <c r="BS49" s="10"/>
      <c r="BT49" s="10"/>
      <c r="BU49" s="10"/>
    </row>
    <row r="50" spans="1:73" ht="15.75" customHeight="1" x14ac:dyDescent="0.3">
      <c r="A50" s="19">
        <f t="shared" si="0"/>
        <v>8</v>
      </c>
      <c r="B50" s="1">
        <v>2026</v>
      </c>
      <c r="C50" s="1" t="s">
        <v>18</v>
      </c>
      <c r="D50" s="2" t="s">
        <v>47</v>
      </c>
      <c r="E50" s="2">
        <v>21.6</v>
      </c>
      <c r="F50" s="3">
        <f>IF(E50=0,0,(E50*(105/113))+(63.2-71))</f>
        <v>12.270796460176996</v>
      </c>
      <c r="G50" s="1"/>
      <c r="H50" s="3">
        <f>+F50+G50</f>
        <v>12.270796460176996</v>
      </c>
      <c r="I50" s="1">
        <v>95</v>
      </c>
      <c r="J50" s="27">
        <f t="shared" si="6"/>
        <v>82.729203539823004</v>
      </c>
      <c r="K50" s="3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10"/>
      <c r="BS50" s="10"/>
      <c r="BT50" s="10"/>
      <c r="BU50" s="10"/>
    </row>
    <row r="51" spans="1:73" ht="15.75" customHeight="1" x14ac:dyDescent="0.3">
      <c r="A51" s="19">
        <f t="shared" si="0"/>
        <v>9</v>
      </c>
      <c r="B51" s="1">
        <v>2026</v>
      </c>
      <c r="C51" s="1" t="s">
        <v>17</v>
      </c>
      <c r="D51" s="2" t="s">
        <v>38</v>
      </c>
      <c r="E51" s="2">
        <v>26.5</v>
      </c>
      <c r="F51" s="3">
        <f>IF(E51=0,0,(E51*(115/113))+(66.2-71))</f>
        <v>22.169026548672569</v>
      </c>
      <c r="G51" s="1"/>
      <c r="H51" s="3">
        <f>+F51+G51</f>
        <v>22.169026548672569</v>
      </c>
      <c r="I51" s="1">
        <v>107</v>
      </c>
      <c r="J51" s="27">
        <f t="shared" si="6"/>
        <v>84.830973451327424</v>
      </c>
      <c r="K51" s="3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10"/>
      <c r="BS51" s="10"/>
      <c r="BT51" s="10"/>
      <c r="BU51" s="10"/>
    </row>
    <row r="52" spans="1:73" ht="15.75" customHeight="1" x14ac:dyDescent="0.3">
      <c r="A52" s="19">
        <f t="shared" si="0"/>
        <v>10</v>
      </c>
      <c r="B52" s="1">
        <v>2026</v>
      </c>
      <c r="C52" s="1" t="s">
        <v>18</v>
      </c>
      <c r="D52" s="2" t="s">
        <v>34</v>
      </c>
      <c r="E52" s="22">
        <v>22</v>
      </c>
      <c r="F52" s="3">
        <v>12.6</v>
      </c>
      <c r="G52" s="1"/>
      <c r="H52" s="3">
        <v>12.6</v>
      </c>
      <c r="I52" s="1">
        <v>100</v>
      </c>
      <c r="J52" s="27">
        <f t="shared" si="6"/>
        <v>87.4</v>
      </c>
      <c r="K52" s="3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10"/>
      <c r="BS52" s="10"/>
      <c r="BT52" s="10"/>
      <c r="BU52" s="10"/>
    </row>
    <row r="53" spans="1:73" ht="15.75" customHeight="1" x14ac:dyDescent="0.3">
      <c r="A53" s="19"/>
      <c r="B53" s="1"/>
      <c r="C53" s="1"/>
      <c r="D53" s="2"/>
      <c r="E53" s="2"/>
      <c r="F53" s="3"/>
      <c r="G53" s="1"/>
      <c r="H53" s="3"/>
      <c r="I53" s="1"/>
      <c r="J53" s="27"/>
      <c r="K53" s="38"/>
      <c r="L53" s="2"/>
      <c r="M53" s="2"/>
      <c r="N53" s="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</row>
    <row r="54" spans="1:73" ht="15.75" customHeight="1" x14ac:dyDescent="0.3">
      <c r="A54" s="28" t="s">
        <v>71</v>
      </c>
      <c r="B54" s="1"/>
      <c r="C54" s="1"/>
      <c r="D54" s="29" t="s">
        <v>72</v>
      </c>
      <c r="E54" s="35"/>
      <c r="F54" s="28" t="s">
        <v>73</v>
      </c>
      <c r="G54" s="42"/>
      <c r="H54" s="42"/>
      <c r="I54" s="29" t="s">
        <v>74</v>
      </c>
      <c r="J54" s="42"/>
      <c r="K54" s="4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10"/>
      <c r="BS54" s="10"/>
      <c r="BT54" s="10"/>
      <c r="BU54" s="10"/>
    </row>
    <row r="55" spans="1:73" ht="15.75" customHeight="1" x14ac:dyDescent="0.3">
      <c r="A55" s="28"/>
      <c r="B55" s="1"/>
      <c r="C55" s="1"/>
      <c r="D55" s="30"/>
      <c r="E55" s="35"/>
      <c r="F55" s="28"/>
      <c r="G55" s="42"/>
      <c r="H55" s="42"/>
      <c r="I55" s="29"/>
      <c r="J55" s="42"/>
      <c r="K55" s="4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10"/>
      <c r="BS55" s="10"/>
      <c r="BT55" s="10"/>
      <c r="BU55" s="10"/>
    </row>
    <row r="56" spans="1:73" ht="15.75" customHeight="1" x14ac:dyDescent="0.3">
      <c r="A56" s="10"/>
      <c r="B56" s="1"/>
      <c r="C56" s="1"/>
      <c r="D56" s="31"/>
      <c r="E56" s="1" t="s">
        <v>75</v>
      </c>
      <c r="F56" s="1" t="s">
        <v>76</v>
      </c>
      <c r="G56" s="42"/>
      <c r="H56" s="42"/>
      <c r="I56" s="42"/>
      <c r="J56" s="42"/>
      <c r="K56" s="4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10"/>
      <c r="BS56" s="10"/>
      <c r="BT56" s="10"/>
      <c r="BU56" s="10"/>
    </row>
    <row r="57" spans="1:73" ht="15.75" customHeight="1" x14ac:dyDescent="0.3">
      <c r="A57" s="4" t="s">
        <v>77</v>
      </c>
      <c r="B57" s="1" t="s">
        <v>78</v>
      </c>
      <c r="C57" s="1"/>
      <c r="D57" s="10" t="s">
        <v>79</v>
      </c>
      <c r="E57" s="43" t="s">
        <v>80</v>
      </c>
      <c r="F57" s="43" t="s">
        <v>81</v>
      </c>
      <c r="G57" s="42"/>
      <c r="H57" s="42"/>
      <c r="I57" s="42" t="s">
        <v>82</v>
      </c>
      <c r="J57" s="42" t="s">
        <v>83</v>
      </c>
      <c r="K57" s="43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10"/>
      <c r="BS57" s="10"/>
      <c r="BT57" s="10"/>
      <c r="BU57" s="10"/>
    </row>
    <row r="58" spans="1:73" ht="15.75" customHeight="1" x14ac:dyDescent="0.3">
      <c r="A58" s="4" t="s">
        <v>84</v>
      </c>
      <c r="B58" s="1" t="s">
        <v>85</v>
      </c>
      <c r="C58" s="1"/>
      <c r="D58" s="32" t="s">
        <v>86</v>
      </c>
      <c r="E58" s="43" t="s">
        <v>87</v>
      </c>
      <c r="F58" s="43" t="s">
        <v>88</v>
      </c>
      <c r="G58" s="35"/>
      <c r="H58" s="42"/>
      <c r="I58" s="42" t="s">
        <v>89</v>
      </c>
      <c r="J58" s="42" t="s">
        <v>90</v>
      </c>
      <c r="K58" s="43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10"/>
      <c r="BS58" s="10"/>
      <c r="BT58" s="10"/>
      <c r="BU58" s="10"/>
    </row>
    <row r="59" spans="1:73" ht="15.75" customHeight="1" x14ac:dyDescent="0.3">
      <c r="A59" s="4" t="s">
        <v>91</v>
      </c>
      <c r="B59" s="1" t="s">
        <v>92</v>
      </c>
      <c r="C59" s="1"/>
      <c r="D59" s="10" t="s">
        <v>93</v>
      </c>
      <c r="E59" s="43" t="s">
        <v>94</v>
      </c>
      <c r="F59" s="43" t="s">
        <v>95</v>
      </c>
      <c r="G59" s="35"/>
      <c r="H59" s="42"/>
      <c r="I59" s="42" t="s">
        <v>96</v>
      </c>
      <c r="J59" s="42" t="s">
        <v>97</v>
      </c>
      <c r="K59" s="43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10"/>
      <c r="BS59" s="10"/>
      <c r="BT59" s="10"/>
      <c r="BU59" s="10"/>
    </row>
    <row r="60" spans="1:73" ht="15.75" customHeight="1" x14ac:dyDescent="0.3">
      <c r="A60" s="4" t="s">
        <v>98</v>
      </c>
      <c r="B60" s="1" t="s">
        <v>99</v>
      </c>
      <c r="C60" s="1"/>
      <c r="D60" s="10" t="s">
        <v>100</v>
      </c>
      <c r="E60" s="43" t="s">
        <v>101</v>
      </c>
      <c r="F60" s="43" t="s">
        <v>88</v>
      </c>
      <c r="G60" s="35"/>
      <c r="H60" s="42"/>
      <c r="I60" s="42"/>
      <c r="J60" s="42"/>
      <c r="K60" s="43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10"/>
      <c r="BS60" s="10"/>
      <c r="BT60" s="10"/>
      <c r="BU60" s="10"/>
    </row>
    <row r="61" spans="1:73" ht="15.75" customHeight="1" x14ac:dyDescent="0.3">
      <c r="A61" s="1"/>
      <c r="B61" s="1"/>
      <c r="C61" s="1"/>
      <c r="D61" s="5"/>
      <c r="E61" s="43"/>
      <c r="F61" s="10"/>
      <c r="G61" s="35"/>
      <c r="H61" s="42"/>
      <c r="I61" s="42"/>
      <c r="J61" s="42"/>
      <c r="K61" s="4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10"/>
      <c r="BS61" s="10"/>
      <c r="BT61" s="10"/>
      <c r="BU61" s="10"/>
    </row>
    <row r="62" spans="1:73" ht="15.75" customHeight="1" x14ac:dyDescent="0.3">
      <c r="A62" s="28" t="s">
        <v>102</v>
      </c>
      <c r="B62" s="1"/>
      <c r="C62" s="1"/>
      <c r="D62" s="29" t="s">
        <v>72</v>
      </c>
      <c r="E62" s="44"/>
      <c r="F62" s="28" t="s">
        <v>73</v>
      </c>
      <c r="G62" s="10"/>
      <c r="H62" s="33"/>
      <c r="I62" s="29" t="s">
        <v>103</v>
      </c>
      <c r="J62" s="45"/>
      <c r="K62" s="4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10"/>
      <c r="BS62" s="10"/>
      <c r="BT62" s="10"/>
      <c r="BU62" s="10"/>
    </row>
    <row r="63" spans="1:73" ht="15.75" customHeight="1" x14ac:dyDescent="0.3">
      <c r="A63" s="28"/>
      <c r="B63" s="29"/>
      <c r="C63" s="10"/>
      <c r="D63" s="33"/>
      <c r="E63" s="44"/>
      <c r="F63" s="29"/>
      <c r="G63" s="10"/>
      <c r="H63" s="33"/>
      <c r="J63" s="42"/>
      <c r="K63" s="4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10"/>
      <c r="BS63" s="10"/>
      <c r="BT63" s="10"/>
      <c r="BU63" s="10"/>
    </row>
    <row r="64" spans="1:73" ht="15.75" customHeight="1" x14ac:dyDescent="0.3">
      <c r="A64" s="28"/>
      <c r="B64" s="35"/>
      <c r="C64" s="35"/>
      <c r="D64" s="30"/>
      <c r="E64" s="1" t="s">
        <v>75</v>
      </c>
      <c r="F64" s="1" t="s">
        <v>76</v>
      </c>
      <c r="G64" s="35"/>
      <c r="H64" s="46" t="s">
        <v>104</v>
      </c>
      <c r="I64" s="47" t="s">
        <v>100</v>
      </c>
      <c r="J64" s="47"/>
      <c r="K64" s="50"/>
      <c r="L64" s="51"/>
      <c r="M64" s="23"/>
      <c r="N64" s="2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</row>
    <row r="65" spans="1:73" ht="15.75" customHeight="1" x14ac:dyDescent="0.3">
      <c r="A65" s="9" t="s">
        <v>77</v>
      </c>
      <c r="B65" s="1" t="s">
        <v>78</v>
      </c>
      <c r="C65" s="1"/>
      <c r="D65" s="10" t="s">
        <v>105</v>
      </c>
      <c r="E65" s="43" t="s">
        <v>106</v>
      </c>
      <c r="F65" s="43" t="s">
        <v>94</v>
      </c>
      <c r="G65" s="1"/>
      <c r="H65" s="10"/>
      <c r="I65" s="47" t="s">
        <v>107</v>
      </c>
      <c r="J65" s="47"/>
      <c r="K65" s="52"/>
      <c r="L65" s="5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10"/>
      <c r="BS65" s="10"/>
      <c r="BT65" s="10"/>
      <c r="BU65" s="10"/>
    </row>
    <row r="66" spans="1:73" ht="15.75" customHeight="1" x14ac:dyDescent="0.3">
      <c r="A66" s="4" t="s">
        <v>84</v>
      </c>
      <c r="B66" s="1" t="s">
        <v>85</v>
      </c>
      <c r="C66" s="1"/>
      <c r="D66" s="10" t="s">
        <v>100</v>
      </c>
      <c r="E66" s="43" t="s">
        <v>108</v>
      </c>
      <c r="F66" s="43" t="s">
        <v>80</v>
      </c>
      <c r="G66" s="1"/>
      <c r="H66" s="10"/>
      <c r="I66" s="47" t="s">
        <v>109</v>
      </c>
      <c r="J66" s="47"/>
      <c r="K66" s="52"/>
      <c r="L66" s="5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10"/>
      <c r="BS66" s="10"/>
      <c r="BT66" s="10"/>
      <c r="BU66" s="10"/>
    </row>
    <row r="67" spans="1:73" ht="15.75" customHeight="1" x14ac:dyDescent="0.3">
      <c r="A67" s="4" t="s">
        <v>91</v>
      </c>
      <c r="B67" s="1" t="s">
        <v>92</v>
      </c>
      <c r="C67" s="1"/>
      <c r="D67" s="10" t="s">
        <v>110</v>
      </c>
      <c r="E67" s="43" t="s">
        <v>81</v>
      </c>
      <c r="F67" s="43" t="s">
        <v>111</v>
      </c>
      <c r="G67" s="48" t="s">
        <v>112</v>
      </c>
      <c r="H67" s="10"/>
      <c r="I67" s="49" t="s">
        <v>113</v>
      </c>
      <c r="J67" s="10"/>
      <c r="K67" s="52"/>
      <c r="L67" s="5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10"/>
      <c r="BS67" s="10"/>
      <c r="BT67" s="10"/>
      <c r="BU67" s="10"/>
    </row>
    <row r="68" spans="1:73" ht="15.75" customHeight="1" x14ac:dyDescent="0.3">
      <c r="A68" s="4" t="s">
        <v>98</v>
      </c>
      <c r="B68" s="1" t="s">
        <v>99</v>
      </c>
      <c r="C68" s="1"/>
      <c r="D68" s="10" t="s">
        <v>114</v>
      </c>
      <c r="E68" s="43" t="s">
        <v>101</v>
      </c>
      <c r="F68" s="43" t="s">
        <v>115</v>
      </c>
      <c r="G68" s="1"/>
      <c r="H68" s="10"/>
      <c r="I68" s="49" t="s">
        <v>114</v>
      </c>
      <c r="J68" s="10"/>
      <c r="K68" s="43"/>
      <c r="L68" s="1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10"/>
      <c r="BS68" s="10"/>
      <c r="BT68" s="10"/>
      <c r="BU68" s="10"/>
    </row>
    <row r="69" spans="1:73" ht="15.75" customHeight="1" x14ac:dyDescent="0.3">
      <c r="A69" s="19"/>
      <c r="B69" s="1"/>
      <c r="C69" s="1"/>
      <c r="D69" s="2"/>
      <c r="E69" s="2"/>
      <c r="F69" s="3"/>
      <c r="G69" s="9"/>
      <c r="H69" s="3"/>
      <c r="I69" s="1"/>
      <c r="J69" s="2"/>
      <c r="K69" s="3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10"/>
      <c r="BS69" s="10"/>
      <c r="BT69" s="10"/>
      <c r="BU69" s="10"/>
    </row>
    <row r="70" spans="1:73" ht="16.5" customHeight="1" x14ac:dyDescent="0.3">
      <c r="A70" s="19"/>
      <c r="B70" s="1"/>
      <c r="C70" s="1"/>
      <c r="D70" s="2"/>
      <c r="E70" s="2"/>
      <c r="F70" s="3"/>
      <c r="G70" s="9"/>
      <c r="H70" s="3"/>
      <c r="I70" s="1"/>
      <c r="J70" s="2"/>
      <c r="K70" s="3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10"/>
      <c r="BS70" s="10"/>
      <c r="BT70" s="10"/>
      <c r="BU70" s="10"/>
    </row>
    <row r="71" spans="1:73" ht="15.75" customHeight="1" x14ac:dyDescent="0.3">
      <c r="A71" s="19"/>
      <c r="B71" s="1"/>
      <c r="C71" s="1"/>
      <c r="D71" s="2"/>
      <c r="E71" s="2"/>
      <c r="F71" s="3"/>
      <c r="G71" s="9"/>
      <c r="H71" s="3"/>
      <c r="I71" s="1"/>
      <c r="J71" s="2"/>
      <c r="K71" s="3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10"/>
      <c r="BS71" s="10"/>
      <c r="BT71" s="10"/>
      <c r="BU71" s="10"/>
    </row>
    <row r="72" spans="1:73" ht="15.75" customHeight="1" x14ac:dyDescent="0.3">
      <c r="A72" s="19"/>
      <c r="B72" s="1"/>
      <c r="C72" s="1"/>
      <c r="D72" s="2"/>
      <c r="E72" s="2"/>
      <c r="F72" s="3"/>
      <c r="G72" s="9"/>
      <c r="H72" s="3"/>
      <c r="I72" s="1"/>
      <c r="J72" s="2"/>
      <c r="K72" s="3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10"/>
      <c r="BS72" s="10"/>
      <c r="BT72" s="10"/>
      <c r="BU72" s="10"/>
    </row>
    <row r="73" spans="1:73" ht="15.75" customHeight="1" x14ac:dyDescent="0.3">
      <c r="A73" s="19"/>
      <c r="B73" s="1"/>
      <c r="C73" s="1"/>
      <c r="D73" s="2"/>
      <c r="E73" s="2"/>
      <c r="F73" s="3"/>
      <c r="G73" s="9"/>
      <c r="H73" s="3"/>
      <c r="I73" s="1"/>
      <c r="J73" s="2"/>
      <c r="K73" s="3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10"/>
      <c r="BS73" s="10"/>
      <c r="BT73" s="10"/>
      <c r="BU73" s="10"/>
    </row>
    <row r="74" spans="1:73" ht="15.75" customHeight="1" x14ac:dyDescent="0.3">
      <c r="A74" s="19"/>
      <c r="B74" s="1"/>
      <c r="C74" s="1"/>
      <c r="D74" s="2"/>
      <c r="E74" s="2"/>
      <c r="F74" s="3"/>
      <c r="G74" s="9"/>
      <c r="H74" s="3"/>
      <c r="I74" s="1"/>
      <c r="J74" s="2"/>
      <c r="K74" s="3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10"/>
      <c r="BS74" s="10"/>
      <c r="BT74" s="10"/>
      <c r="BU74" s="10"/>
    </row>
    <row r="75" spans="1:73" ht="15.75" customHeight="1" x14ac:dyDescent="0.3">
      <c r="A75" s="19"/>
      <c r="B75" s="1"/>
      <c r="C75" s="1"/>
      <c r="D75" s="2"/>
      <c r="E75" s="2"/>
      <c r="F75" s="3"/>
      <c r="G75" s="2"/>
      <c r="H75" s="3"/>
      <c r="I75" s="9"/>
      <c r="J75" s="2"/>
      <c r="K75" s="3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10"/>
      <c r="BS75" s="10"/>
      <c r="BT75" s="10"/>
      <c r="BU75" s="10"/>
    </row>
    <row r="76" spans="1:73" ht="15.75" customHeight="1" x14ac:dyDescent="0.3">
      <c r="A76" s="19"/>
      <c r="B76" s="1"/>
      <c r="C76" s="1"/>
      <c r="D76" s="2"/>
      <c r="E76" s="2"/>
      <c r="F76" s="3"/>
      <c r="G76" s="9"/>
      <c r="H76" s="3"/>
      <c r="I76" s="1"/>
      <c r="J76" s="2"/>
      <c r="K76" s="3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10"/>
      <c r="BS76" s="10"/>
      <c r="BT76" s="10"/>
      <c r="BU76" s="10"/>
    </row>
    <row r="77" spans="1:73" ht="15.75" customHeight="1" x14ac:dyDescent="0.3">
      <c r="A77" s="19"/>
      <c r="B77" s="1"/>
      <c r="C77" s="1"/>
      <c r="D77" s="2"/>
      <c r="E77" s="2"/>
      <c r="F77" s="3"/>
      <c r="G77" s="9"/>
      <c r="H77" s="3"/>
      <c r="I77" s="1"/>
      <c r="J77" s="2"/>
      <c r="K77" s="3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10"/>
      <c r="BS77" s="10"/>
      <c r="BT77" s="10"/>
      <c r="BU77" s="10"/>
    </row>
    <row r="78" spans="1:73" ht="15.75" customHeight="1" x14ac:dyDescent="0.3">
      <c r="A78" s="19"/>
      <c r="B78" s="1"/>
      <c r="C78" s="1"/>
      <c r="D78" s="2"/>
      <c r="E78" s="2"/>
      <c r="F78" s="3"/>
      <c r="G78" s="1"/>
      <c r="H78" s="3"/>
      <c r="I78" s="1"/>
      <c r="J78" s="2"/>
      <c r="K78" s="3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10"/>
      <c r="BS78" s="10"/>
      <c r="BT78" s="10"/>
      <c r="BU78" s="10"/>
    </row>
    <row r="79" spans="1:73" ht="15.75" customHeight="1" x14ac:dyDescent="0.3">
      <c r="A79" s="19"/>
      <c r="B79" s="1"/>
      <c r="C79" s="1"/>
      <c r="D79" s="2"/>
      <c r="E79" s="2"/>
      <c r="F79" s="3"/>
      <c r="G79" s="1"/>
      <c r="H79" s="3"/>
      <c r="I79" s="1"/>
      <c r="J79" s="2"/>
      <c r="K79" s="3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10"/>
      <c r="BS79" s="10"/>
      <c r="BT79" s="10"/>
      <c r="BU79" s="10"/>
    </row>
    <row r="80" spans="1:73" ht="15.75" customHeight="1" x14ac:dyDescent="0.3">
      <c r="A80" s="19"/>
      <c r="B80" s="1"/>
      <c r="C80" s="1"/>
      <c r="D80" s="2"/>
      <c r="E80" s="2"/>
      <c r="F80" s="3"/>
      <c r="G80" s="1"/>
      <c r="H80" s="3"/>
      <c r="I80" s="1"/>
      <c r="J80" s="2"/>
      <c r="K80" s="3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10"/>
      <c r="BS80" s="10"/>
      <c r="BT80" s="10"/>
      <c r="BU80" s="10"/>
    </row>
    <row r="81" spans="1:73" ht="15.75" customHeight="1" x14ac:dyDescent="0.3">
      <c r="A81" s="19"/>
      <c r="B81" s="1"/>
      <c r="C81" s="1"/>
      <c r="D81" s="2"/>
      <c r="E81" s="2"/>
      <c r="F81" s="3"/>
      <c r="G81" s="1"/>
      <c r="H81" s="3"/>
      <c r="I81" s="1"/>
      <c r="J81" s="2"/>
      <c r="K81" s="3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10"/>
      <c r="BS81" s="10"/>
      <c r="BT81" s="10"/>
      <c r="BU81" s="10"/>
    </row>
    <row r="82" spans="1:73" ht="15.75" customHeight="1" x14ac:dyDescent="0.3">
      <c r="A82" s="19"/>
      <c r="B82" s="1"/>
      <c r="C82" s="1"/>
      <c r="D82" s="2"/>
      <c r="E82" s="2"/>
      <c r="F82" s="3"/>
      <c r="G82" s="1"/>
      <c r="H82" s="3"/>
      <c r="I82" s="1"/>
      <c r="J82" s="2"/>
      <c r="K82" s="3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10"/>
      <c r="BS82" s="10"/>
      <c r="BT82" s="10"/>
      <c r="BU82" s="10"/>
    </row>
    <row r="83" spans="1:73" ht="15.75" customHeight="1" x14ac:dyDescent="0.3">
      <c r="A83" s="19"/>
      <c r="B83" s="1"/>
      <c r="C83" s="1"/>
      <c r="D83" s="2"/>
      <c r="E83" s="2"/>
      <c r="F83" s="3"/>
      <c r="G83" s="1"/>
      <c r="H83" s="3"/>
      <c r="I83" s="1"/>
      <c r="J83" s="2"/>
      <c r="K83" s="3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10"/>
      <c r="BS83" s="10"/>
      <c r="BT83" s="10"/>
      <c r="BU83" s="10"/>
    </row>
    <row r="84" spans="1:73" ht="15.75" customHeight="1" x14ac:dyDescent="0.3">
      <c r="A84" s="19"/>
      <c r="B84" s="1"/>
      <c r="C84" s="1"/>
      <c r="D84" s="2"/>
      <c r="E84" s="2"/>
      <c r="F84" s="3"/>
      <c r="G84" s="1"/>
      <c r="H84" s="3"/>
      <c r="I84" s="9"/>
      <c r="J84" s="2"/>
      <c r="K84" s="3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10"/>
      <c r="BS84" s="10"/>
      <c r="BT84" s="10"/>
      <c r="BU84" s="10"/>
    </row>
    <row r="85" spans="1:73" ht="15.75" customHeight="1" x14ac:dyDescent="0.3">
      <c r="A85" s="19"/>
      <c r="B85" s="1"/>
      <c r="C85" s="1"/>
      <c r="D85" s="2"/>
      <c r="E85" s="2"/>
      <c r="F85" s="3"/>
      <c r="G85" s="1"/>
      <c r="H85" s="3"/>
      <c r="I85" s="9"/>
      <c r="J85" s="2"/>
      <c r="K85" s="3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10"/>
      <c r="BS85" s="10"/>
      <c r="BT85" s="10"/>
      <c r="BU85" s="10"/>
    </row>
    <row r="86" spans="1:73" ht="16.5" customHeight="1" x14ac:dyDescent="0.3">
      <c r="A86" s="19"/>
      <c r="B86" s="1"/>
      <c r="C86" s="1"/>
      <c r="D86" s="2"/>
      <c r="E86" s="2"/>
      <c r="F86" s="3"/>
      <c r="G86" s="1"/>
      <c r="H86" s="3"/>
      <c r="I86" s="9"/>
      <c r="J86" s="2"/>
      <c r="K86" s="3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10"/>
      <c r="BS86" s="10"/>
      <c r="BT86" s="10"/>
      <c r="BU86" s="10"/>
    </row>
    <row r="87" spans="1:73" ht="15.75" customHeight="1" x14ac:dyDescent="0.3">
      <c r="A87" s="19"/>
      <c r="B87" s="1"/>
      <c r="C87" s="1"/>
      <c r="D87" s="2"/>
      <c r="E87" s="2"/>
      <c r="F87" s="3"/>
      <c r="G87" s="9"/>
      <c r="H87" s="3"/>
      <c r="I87" s="9"/>
      <c r="J87" s="2"/>
      <c r="K87" s="3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10"/>
      <c r="BS87" s="10"/>
      <c r="BT87" s="10"/>
      <c r="BU87" s="10"/>
    </row>
    <row r="88" spans="1:73" ht="15.75" customHeight="1" x14ac:dyDescent="0.3">
      <c r="A88" s="19"/>
      <c r="B88" s="1"/>
      <c r="C88" s="1"/>
      <c r="D88" s="2"/>
      <c r="E88" s="2"/>
      <c r="F88" s="3"/>
      <c r="G88" s="9"/>
      <c r="H88" s="3"/>
      <c r="I88" s="1"/>
      <c r="J88" s="2"/>
      <c r="K88" s="3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10"/>
      <c r="BS88" s="10"/>
      <c r="BT88" s="10"/>
      <c r="BU88" s="10"/>
    </row>
    <row r="89" spans="1:73" ht="15.75" customHeight="1" x14ac:dyDescent="0.3">
      <c r="A89" s="19"/>
      <c r="B89" s="1"/>
      <c r="C89" s="1"/>
      <c r="D89" s="2"/>
      <c r="E89" s="2"/>
      <c r="F89" s="3"/>
      <c r="G89" s="9"/>
      <c r="H89" s="3"/>
      <c r="I89" s="1"/>
      <c r="J89" s="2"/>
      <c r="K89" s="3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10"/>
      <c r="BS89" s="10"/>
      <c r="BT89" s="10"/>
      <c r="BU89" s="10"/>
    </row>
    <row r="90" spans="1:73" ht="15.75" customHeight="1" x14ac:dyDescent="0.3">
      <c r="A90" s="19"/>
      <c r="B90" s="1"/>
      <c r="C90" s="9"/>
      <c r="D90" s="12"/>
      <c r="E90" s="2"/>
      <c r="F90" s="3"/>
      <c r="G90" s="9"/>
      <c r="H90" s="3"/>
      <c r="I90" s="9"/>
      <c r="J90" s="2"/>
      <c r="K90" s="38"/>
      <c r="L90" s="2"/>
      <c r="M90" s="2"/>
      <c r="N90" s="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</row>
    <row r="91" spans="1:73" ht="15.75" customHeight="1" x14ac:dyDescent="0.3">
      <c r="A91" s="19"/>
      <c r="B91" s="9"/>
      <c r="C91" s="1"/>
      <c r="D91" s="2"/>
      <c r="E91" s="2"/>
      <c r="F91" s="3"/>
      <c r="G91" s="1"/>
      <c r="H91" s="3"/>
      <c r="I91" s="9"/>
      <c r="J91" s="2"/>
      <c r="K91" s="3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10"/>
      <c r="BS91" s="10"/>
      <c r="BT91" s="10"/>
      <c r="BU91" s="10"/>
    </row>
    <row r="92" spans="1:73" ht="15.75" customHeight="1" x14ac:dyDescent="0.3">
      <c r="A92" s="19"/>
      <c r="B92" s="1"/>
      <c r="C92" s="1"/>
      <c r="D92" s="5"/>
      <c r="E92" s="2"/>
      <c r="F92" s="3"/>
      <c r="G92" s="1"/>
      <c r="H92" s="3"/>
      <c r="I92" s="1"/>
      <c r="J92" s="2"/>
      <c r="K92" s="3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10"/>
      <c r="BS92" s="10"/>
      <c r="BT92" s="10"/>
      <c r="BU92" s="10"/>
    </row>
    <row r="93" spans="1:73" ht="15.75" customHeight="1" x14ac:dyDescent="0.3">
      <c r="A93" s="19"/>
      <c r="B93" s="1"/>
      <c r="C93" s="1"/>
      <c r="D93" s="5"/>
      <c r="E93" s="2"/>
      <c r="F93" s="3"/>
      <c r="G93" s="1"/>
      <c r="H93" s="3"/>
      <c r="I93" s="1"/>
      <c r="J93" s="2"/>
      <c r="K93" s="3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10"/>
      <c r="BS93" s="10"/>
      <c r="BT93" s="10"/>
      <c r="BU93" s="10"/>
    </row>
    <row r="94" spans="1:73" ht="15.75" customHeight="1" x14ac:dyDescent="0.3">
      <c r="A94" s="19"/>
      <c r="B94" s="1"/>
      <c r="C94" s="1"/>
      <c r="D94" s="2"/>
      <c r="E94" s="2"/>
      <c r="F94" s="3"/>
      <c r="G94" s="1"/>
      <c r="H94" s="3"/>
      <c r="I94" s="1"/>
      <c r="J94" s="2"/>
      <c r="K94" s="3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10"/>
      <c r="BS94" s="10"/>
      <c r="BT94" s="10"/>
      <c r="BU94" s="10"/>
    </row>
    <row r="95" spans="1:73" ht="15.75" customHeight="1" x14ac:dyDescent="0.3">
      <c r="A95" s="19"/>
      <c r="B95" s="1"/>
      <c r="C95" s="1"/>
      <c r="D95" s="2"/>
      <c r="E95" s="2"/>
      <c r="F95" s="3"/>
      <c r="G95" s="1"/>
      <c r="H95" s="3"/>
      <c r="I95" s="1"/>
      <c r="J95" s="2"/>
      <c r="K95" s="3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10"/>
      <c r="BS95" s="10"/>
      <c r="BT95" s="10"/>
      <c r="BU95" s="10"/>
    </row>
    <row r="96" spans="1:73" ht="15.75" customHeight="1" x14ac:dyDescent="0.3">
      <c r="A96" s="19"/>
      <c r="B96" s="1"/>
      <c r="C96" s="1"/>
      <c r="D96" s="2"/>
      <c r="E96" s="2"/>
      <c r="F96" s="3"/>
      <c r="G96" s="1"/>
      <c r="H96" s="3"/>
      <c r="I96" s="1"/>
      <c r="J96" s="2"/>
      <c r="K96" s="3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10"/>
      <c r="BS96" s="10"/>
      <c r="BT96" s="10"/>
      <c r="BU96" s="10"/>
    </row>
    <row r="97" spans="1:73" ht="15.75" customHeight="1" x14ac:dyDescent="0.3">
      <c r="A97" s="19"/>
      <c r="B97" s="1"/>
      <c r="C97" s="1"/>
      <c r="D97" s="2"/>
      <c r="E97" s="2"/>
      <c r="F97" s="3"/>
      <c r="G97" s="1"/>
      <c r="H97" s="3"/>
      <c r="I97" s="1"/>
      <c r="J97" s="2"/>
      <c r="K97" s="3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10"/>
      <c r="BS97" s="10"/>
      <c r="BT97" s="10"/>
      <c r="BU97" s="10"/>
    </row>
    <row r="98" spans="1:73" ht="15.75" customHeight="1" x14ac:dyDescent="0.3">
      <c r="A98" s="19"/>
      <c r="B98" s="1"/>
      <c r="C98" s="1"/>
      <c r="D98" s="2"/>
      <c r="E98" s="2"/>
      <c r="F98" s="3"/>
      <c r="G98" s="1"/>
      <c r="H98" s="3"/>
      <c r="I98" s="1"/>
      <c r="J98" s="2"/>
      <c r="K98" s="3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10"/>
      <c r="BS98" s="10"/>
      <c r="BT98" s="10"/>
      <c r="BU98" s="10"/>
    </row>
    <row r="99" spans="1:73" ht="15.75" customHeight="1" x14ac:dyDescent="0.3">
      <c r="A99" s="19"/>
      <c r="B99" s="1"/>
      <c r="C99" s="1"/>
      <c r="D99" s="2"/>
      <c r="E99" s="2"/>
      <c r="F99" s="3"/>
      <c r="G99" s="1"/>
      <c r="H99" s="3"/>
      <c r="I99" s="1"/>
      <c r="J99" s="2"/>
      <c r="K99" s="3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10"/>
      <c r="BS99" s="10"/>
      <c r="BT99" s="10"/>
      <c r="BU99" s="10"/>
    </row>
    <row r="100" spans="1:73" ht="15.75" customHeight="1" x14ac:dyDescent="0.3">
      <c r="A100" s="19"/>
      <c r="B100" s="1"/>
      <c r="C100" s="1"/>
      <c r="D100" s="2"/>
      <c r="E100" s="2"/>
      <c r="F100" s="3"/>
      <c r="G100" s="1"/>
      <c r="H100" s="3"/>
      <c r="I100" s="1"/>
      <c r="J100" s="2"/>
      <c r="K100" s="3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10"/>
      <c r="BS100" s="10"/>
      <c r="BT100" s="10"/>
      <c r="BU100" s="10"/>
    </row>
    <row r="101" spans="1:73" ht="15.75" customHeight="1" x14ac:dyDescent="0.3">
      <c r="A101" s="19"/>
      <c r="B101" s="1"/>
      <c r="C101" s="1"/>
      <c r="D101" s="2"/>
      <c r="E101" s="2"/>
      <c r="F101" s="3"/>
      <c r="G101" s="1"/>
      <c r="H101" s="3"/>
      <c r="I101" s="1"/>
      <c r="J101" s="2"/>
      <c r="K101" s="38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10"/>
      <c r="BS101" s="10"/>
      <c r="BT101" s="10"/>
      <c r="BU101" s="10"/>
    </row>
    <row r="102" spans="1:73" ht="15.75" customHeight="1" x14ac:dyDescent="0.3">
      <c r="A102" s="19"/>
      <c r="B102" s="1"/>
      <c r="C102" s="1"/>
      <c r="D102" s="2"/>
      <c r="E102" s="2"/>
      <c r="F102" s="3"/>
      <c r="G102" s="1"/>
      <c r="H102" s="3"/>
      <c r="I102" s="1"/>
      <c r="J102" s="2"/>
      <c r="K102" s="3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10"/>
      <c r="BS102" s="10"/>
      <c r="BT102" s="10"/>
      <c r="BU102" s="10"/>
    </row>
    <row r="103" spans="1:73" ht="15.75" customHeight="1" x14ac:dyDescent="0.3">
      <c r="A103" s="19"/>
      <c r="B103" s="1"/>
      <c r="C103" s="1"/>
      <c r="D103" s="2"/>
      <c r="E103" s="2"/>
      <c r="F103" s="3"/>
      <c r="G103" s="1"/>
      <c r="H103" s="3"/>
      <c r="I103" s="1"/>
      <c r="J103" s="2"/>
      <c r="K103" s="3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10"/>
      <c r="BS103" s="10"/>
      <c r="BT103" s="10"/>
      <c r="BU103" s="10"/>
    </row>
    <row r="104" spans="1:73" ht="15.75" customHeight="1" x14ac:dyDescent="0.3">
      <c r="A104" s="19"/>
      <c r="B104" s="1"/>
      <c r="C104" s="1"/>
      <c r="D104" s="2"/>
      <c r="E104" s="2"/>
      <c r="F104" s="3"/>
      <c r="G104" s="1"/>
      <c r="H104" s="3"/>
      <c r="I104" s="1"/>
      <c r="J104" s="2"/>
      <c r="K104" s="3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10"/>
      <c r="BS104" s="10"/>
      <c r="BT104" s="10"/>
      <c r="BU104" s="10"/>
    </row>
    <row r="105" spans="1:73" ht="15.75" customHeight="1" x14ac:dyDescent="0.3">
      <c r="A105" s="19"/>
      <c r="B105" s="1"/>
      <c r="C105" s="1"/>
      <c r="D105" s="2"/>
      <c r="E105" s="2"/>
      <c r="F105" s="3"/>
      <c r="G105" s="1"/>
      <c r="H105" s="3"/>
      <c r="I105" s="1"/>
      <c r="J105" s="2"/>
      <c r="K105" s="3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10"/>
      <c r="BS105" s="10"/>
      <c r="BT105" s="10"/>
      <c r="BU105" s="10"/>
    </row>
    <row r="106" spans="1:73" ht="16.5" customHeight="1" x14ac:dyDescent="0.3">
      <c r="A106" s="19"/>
      <c r="B106" s="1"/>
      <c r="C106" s="9"/>
      <c r="D106" s="10"/>
      <c r="E106" s="2"/>
      <c r="F106" s="3"/>
      <c r="G106" s="9"/>
      <c r="H106" s="3"/>
      <c r="I106" s="9"/>
      <c r="J106" s="2"/>
      <c r="K106" s="3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10"/>
      <c r="BS106" s="10"/>
      <c r="BT106" s="10"/>
      <c r="BU106" s="10"/>
    </row>
    <row r="107" spans="1:73" ht="15.75" customHeight="1" x14ac:dyDescent="0.3">
      <c r="A107" s="19"/>
      <c r="B107" s="1"/>
      <c r="C107" s="9"/>
      <c r="D107" s="10"/>
      <c r="E107" s="2"/>
      <c r="F107" s="3"/>
      <c r="G107" s="9"/>
      <c r="H107" s="3"/>
      <c r="I107" s="9"/>
      <c r="J107" s="2"/>
      <c r="K107" s="3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10"/>
      <c r="BS107" s="10"/>
      <c r="BT107" s="10"/>
      <c r="BU107" s="10"/>
    </row>
    <row r="108" spans="1:73" ht="15.75" customHeight="1" x14ac:dyDescent="0.3">
      <c r="A108" s="19"/>
      <c r="B108" s="1"/>
      <c r="C108" s="1"/>
      <c r="D108" s="2"/>
      <c r="E108" s="2"/>
      <c r="F108" s="3"/>
      <c r="G108" s="1"/>
      <c r="H108" s="3"/>
      <c r="I108" s="1"/>
      <c r="J108" s="2"/>
      <c r="K108" s="3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10"/>
      <c r="BS108" s="10"/>
      <c r="BT108" s="10"/>
      <c r="BU108" s="10"/>
    </row>
    <row r="109" spans="1:73" ht="15.75" customHeight="1" x14ac:dyDescent="0.3">
      <c r="A109" s="19"/>
      <c r="B109" s="1"/>
      <c r="C109" s="1"/>
      <c r="D109" s="2"/>
      <c r="E109" s="2"/>
      <c r="F109" s="3"/>
      <c r="G109" s="1"/>
      <c r="H109" s="3"/>
      <c r="I109" s="1"/>
      <c r="J109" s="2"/>
      <c r="K109" s="3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10"/>
      <c r="BS109" s="10"/>
      <c r="BT109" s="10"/>
      <c r="BU109" s="10"/>
    </row>
    <row r="110" spans="1:73" ht="15.75" customHeight="1" x14ac:dyDescent="0.3">
      <c r="A110" s="19"/>
      <c r="B110" s="1"/>
      <c r="C110" s="9"/>
      <c r="D110" s="10"/>
      <c r="E110" s="2"/>
      <c r="F110" s="3"/>
      <c r="G110" s="1"/>
      <c r="H110" s="3"/>
      <c r="I110" s="9"/>
      <c r="J110" s="2"/>
      <c r="K110" s="3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10"/>
      <c r="BS110" s="10"/>
      <c r="BT110" s="10"/>
      <c r="BU110" s="10"/>
    </row>
    <row r="111" spans="1:73" ht="15.75" customHeight="1" x14ac:dyDescent="0.3">
      <c r="A111" s="19"/>
      <c r="B111" s="1"/>
      <c r="C111" s="1"/>
      <c r="D111" s="2"/>
      <c r="E111" s="2"/>
      <c r="F111" s="3"/>
      <c r="G111" s="9"/>
      <c r="H111" s="3"/>
      <c r="I111" s="9"/>
      <c r="J111" s="2"/>
      <c r="K111" s="3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10"/>
      <c r="BS111" s="10"/>
      <c r="BT111" s="10"/>
      <c r="BU111" s="10"/>
    </row>
    <row r="112" spans="1:73" ht="15.75" customHeight="1" x14ac:dyDescent="0.3">
      <c r="A112" s="19"/>
      <c r="B112" s="1"/>
      <c r="C112" s="1"/>
      <c r="D112" s="2"/>
      <c r="E112" s="2"/>
      <c r="F112" s="3"/>
      <c r="G112" s="1"/>
      <c r="H112" s="3"/>
      <c r="I112" s="9"/>
      <c r="J112" s="2"/>
      <c r="K112" s="3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10"/>
      <c r="BS112" s="10"/>
      <c r="BT112" s="10"/>
      <c r="BU112" s="10"/>
    </row>
    <row r="113" spans="1:73" ht="16.5" customHeight="1" x14ac:dyDescent="0.3">
      <c r="A113" s="19"/>
      <c r="B113" s="1"/>
      <c r="C113" s="1"/>
      <c r="D113" s="2"/>
      <c r="E113" s="2"/>
      <c r="F113" s="3"/>
      <c r="G113" s="1"/>
      <c r="H113" s="3"/>
      <c r="I113" s="9"/>
      <c r="J113" s="2"/>
      <c r="K113" s="3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10"/>
      <c r="BS113" s="10"/>
      <c r="BT113" s="10"/>
      <c r="BU113" s="10"/>
    </row>
    <row r="114" spans="1:73" ht="15.75" customHeight="1" x14ac:dyDescent="0.3">
      <c r="A114" s="19"/>
      <c r="B114" s="1"/>
      <c r="C114" s="1"/>
      <c r="D114" s="2"/>
      <c r="E114" s="2"/>
      <c r="F114" s="3"/>
      <c r="G114" s="1"/>
      <c r="H114" s="3"/>
      <c r="I114" s="9"/>
      <c r="J114" s="2"/>
      <c r="K114" s="3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10"/>
      <c r="BS114" s="10"/>
      <c r="BT114" s="10"/>
      <c r="BU114" s="10"/>
    </row>
    <row r="115" spans="1:73" ht="15.75" customHeight="1" x14ac:dyDescent="0.3">
      <c r="A115" s="19"/>
      <c r="B115" s="1"/>
      <c r="C115" s="1"/>
      <c r="D115" s="2"/>
      <c r="E115" s="2"/>
      <c r="F115" s="3"/>
      <c r="G115" s="1"/>
      <c r="H115" s="3"/>
      <c r="I115" s="9"/>
      <c r="J115" s="2"/>
      <c r="K115" s="3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10"/>
      <c r="BS115" s="10"/>
      <c r="BT115" s="10"/>
      <c r="BU115" s="10"/>
    </row>
    <row r="116" spans="1:73" ht="15.75" customHeight="1" x14ac:dyDescent="0.35">
      <c r="A116" s="19"/>
      <c r="B116" s="8"/>
      <c r="C116" s="1"/>
      <c r="D116" s="2"/>
      <c r="E116" s="2"/>
      <c r="F116" s="3"/>
      <c r="G116" s="1"/>
      <c r="H116" s="3"/>
      <c r="I116" s="9"/>
      <c r="J116" s="2"/>
      <c r="K116" s="3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10"/>
      <c r="BS116" s="10"/>
      <c r="BT116" s="10"/>
      <c r="BU116" s="10"/>
    </row>
    <row r="117" spans="1:73" ht="15.75" customHeight="1" x14ac:dyDescent="0.3">
      <c r="A117" s="19"/>
      <c r="B117" s="1"/>
      <c r="C117" s="1"/>
      <c r="D117" s="2"/>
      <c r="E117" s="2"/>
      <c r="F117" s="3"/>
      <c r="G117" s="1"/>
      <c r="H117" s="3"/>
      <c r="I117" s="1"/>
      <c r="J117" s="2"/>
      <c r="K117" s="3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10"/>
      <c r="BS117" s="10"/>
      <c r="BT117" s="10"/>
      <c r="BU117" s="10"/>
    </row>
    <row r="118" spans="1:73" ht="15.75" customHeight="1" x14ac:dyDescent="0.3">
      <c r="A118" s="19"/>
      <c r="B118" s="1"/>
      <c r="C118" s="1"/>
      <c r="D118" s="2"/>
      <c r="E118" s="2"/>
      <c r="F118" s="3"/>
      <c r="G118" s="1"/>
      <c r="H118" s="3"/>
      <c r="I118" s="1"/>
      <c r="J118" s="2"/>
      <c r="K118" s="3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10"/>
      <c r="BS118" s="10"/>
      <c r="BT118" s="10"/>
      <c r="BU118" s="10"/>
    </row>
    <row r="119" spans="1:73" ht="15.75" customHeight="1" x14ac:dyDescent="0.3">
      <c r="A119" s="19"/>
      <c r="B119" s="1"/>
      <c r="C119" s="1"/>
      <c r="D119" s="2"/>
      <c r="E119" s="2"/>
      <c r="F119" s="3"/>
      <c r="G119" s="1"/>
      <c r="H119" s="3"/>
      <c r="I119" s="1"/>
      <c r="J119" s="2"/>
      <c r="K119" s="3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10"/>
      <c r="BS119" s="10"/>
      <c r="BT119" s="10"/>
      <c r="BU119" s="10"/>
    </row>
    <row r="120" spans="1:73" ht="15.75" customHeight="1" x14ac:dyDescent="0.3">
      <c r="A120" s="19"/>
      <c r="B120" s="1"/>
      <c r="C120" s="1"/>
      <c r="D120" s="2"/>
      <c r="E120" s="2"/>
      <c r="F120" s="3"/>
      <c r="G120" s="1"/>
      <c r="H120" s="3"/>
      <c r="I120" s="1"/>
      <c r="J120" s="2"/>
      <c r="K120" s="3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10"/>
      <c r="BS120" s="10"/>
      <c r="BT120" s="10"/>
      <c r="BU120" s="10"/>
    </row>
    <row r="121" spans="1:73" ht="15.75" customHeight="1" x14ac:dyDescent="0.3">
      <c r="A121" s="19"/>
      <c r="B121" s="1"/>
      <c r="C121" s="1"/>
      <c r="D121" s="2"/>
      <c r="E121" s="2"/>
      <c r="F121" s="3"/>
      <c r="G121" s="1"/>
      <c r="H121" s="3"/>
      <c r="I121" s="1"/>
      <c r="J121" s="2"/>
      <c r="K121" s="3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10"/>
      <c r="BS121" s="10"/>
      <c r="BT121" s="10"/>
      <c r="BU121" s="10"/>
    </row>
    <row r="122" spans="1:73" ht="15.75" customHeight="1" x14ac:dyDescent="0.3">
      <c r="A122" s="19"/>
      <c r="B122" s="1"/>
      <c r="C122" s="1"/>
      <c r="D122" s="2"/>
      <c r="E122" s="2"/>
      <c r="F122" s="3"/>
      <c r="G122" s="1"/>
      <c r="H122" s="3"/>
      <c r="I122" s="1"/>
      <c r="J122" s="2"/>
      <c r="K122" s="3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10"/>
      <c r="BS122" s="10"/>
      <c r="BT122" s="10"/>
      <c r="BU122" s="10"/>
    </row>
    <row r="123" spans="1:73" ht="15.75" customHeight="1" x14ac:dyDescent="0.3">
      <c r="A123" s="19"/>
      <c r="B123" s="1"/>
      <c r="C123" s="1"/>
      <c r="D123" s="2"/>
      <c r="E123" s="2"/>
      <c r="F123" s="3"/>
      <c r="G123" s="1"/>
      <c r="H123" s="3"/>
      <c r="I123" s="1"/>
      <c r="J123" s="2"/>
      <c r="K123" s="3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10"/>
      <c r="BS123" s="10"/>
      <c r="BT123" s="10"/>
      <c r="BU123" s="10"/>
    </row>
    <row r="124" spans="1:73" ht="15.75" customHeight="1" x14ac:dyDescent="0.3">
      <c r="A124" s="19"/>
      <c r="B124" s="1"/>
      <c r="C124" s="1"/>
      <c r="D124" s="2"/>
      <c r="E124" s="2"/>
      <c r="F124" s="3"/>
      <c r="G124" s="1"/>
      <c r="H124" s="3"/>
      <c r="I124" s="1"/>
      <c r="J124" s="2"/>
      <c r="K124" s="3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10"/>
      <c r="BS124" s="10"/>
      <c r="BT124" s="10"/>
      <c r="BU124" s="10"/>
    </row>
    <row r="125" spans="1:73" ht="15.75" customHeight="1" x14ac:dyDescent="0.3">
      <c r="A125" s="19"/>
      <c r="B125" s="1"/>
      <c r="C125" s="1"/>
      <c r="D125" s="2"/>
      <c r="E125" s="2"/>
      <c r="F125" s="3"/>
      <c r="G125" s="1"/>
      <c r="H125" s="3"/>
      <c r="I125" s="1"/>
      <c r="J125" s="2"/>
      <c r="K125" s="3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10"/>
      <c r="BS125" s="10"/>
      <c r="BT125" s="10"/>
      <c r="BU125" s="10"/>
    </row>
    <row r="126" spans="1:73" ht="15.75" customHeight="1" x14ac:dyDescent="0.3">
      <c r="A126" s="19"/>
      <c r="B126" s="1"/>
      <c r="C126" s="1"/>
      <c r="D126" s="2"/>
      <c r="E126" s="2"/>
      <c r="F126" s="3"/>
      <c r="G126" s="1"/>
      <c r="H126" s="3"/>
      <c r="I126" s="1"/>
      <c r="J126" s="2"/>
      <c r="K126" s="3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10"/>
      <c r="BS126" s="10"/>
      <c r="BT126" s="10"/>
      <c r="BU126" s="10"/>
    </row>
    <row r="127" spans="1:73" ht="15.75" customHeight="1" x14ac:dyDescent="0.3">
      <c r="A127" s="19"/>
      <c r="B127" s="1"/>
      <c r="C127" s="1"/>
      <c r="D127" s="2"/>
      <c r="E127" s="2"/>
      <c r="F127" s="3"/>
      <c r="G127" s="1"/>
      <c r="H127" s="3"/>
      <c r="I127" s="9"/>
      <c r="J127" s="2"/>
      <c r="K127" s="3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10"/>
      <c r="BS127" s="10"/>
      <c r="BT127" s="10"/>
      <c r="BU127" s="10"/>
    </row>
    <row r="128" spans="1:73" ht="15.75" customHeight="1" x14ac:dyDescent="0.3">
      <c r="A128" s="19"/>
      <c r="B128" s="1"/>
      <c r="C128" s="1"/>
      <c r="D128" s="2"/>
      <c r="E128" s="2"/>
      <c r="F128" s="3"/>
      <c r="G128" s="1"/>
      <c r="H128" s="3"/>
      <c r="I128" s="9"/>
      <c r="J128" s="2"/>
      <c r="K128" s="3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10"/>
      <c r="BS128" s="10"/>
      <c r="BT128" s="10"/>
      <c r="BU128" s="10"/>
    </row>
    <row r="129" spans="1:73" ht="15.75" customHeight="1" x14ac:dyDescent="0.3">
      <c r="A129" s="19"/>
      <c r="B129" s="1"/>
      <c r="C129" s="1"/>
      <c r="D129" s="2"/>
      <c r="E129" s="2"/>
      <c r="F129" s="3"/>
      <c r="G129" s="1"/>
      <c r="H129" s="3"/>
      <c r="I129" s="1"/>
      <c r="J129" s="2"/>
      <c r="K129" s="3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10"/>
      <c r="BS129" s="10"/>
      <c r="BT129" s="10"/>
      <c r="BU129" s="10"/>
    </row>
    <row r="130" spans="1:73" ht="15.75" customHeight="1" x14ac:dyDescent="0.3">
      <c r="A130" s="19"/>
      <c r="B130" s="1"/>
      <c r="C130" s="1"/>
      <c r="D130" s="2"/>
      <c r="E130" s="2"/>
      <c r="F130" s="3"/>
      <c r="G130" s="1"/>
      <c r="H130" s="3"/>
      <c r="I130" s="1"/>
      <c r="J130" s="2"/>
      <c r="K130" s="3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10"/>
      <c r="BS130" s="10"/>
      <c r="BT130" s="10"/>
      <c r="BU130" s="10"/>
    </row>
    <row r="131" spans="1:73" ht="15.75" customHeight="1" x14ac:dyDescent="0.3">
      <c r="A131" s="19"/>
      <c r="B131" s="1"/>
      <c r="C131" s="1"/>
      <c r="D131" s="2"/>
      <c r="E131" s="2"/>
      <c r="F131" s="3"/>
      <c r="G131" s="1"/>
      <c r="H131" s="3"/>
      <c r="I131" s="1"/>
      <c r="J131" s="2"/>
      <c r="K131" s="3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10"/>
      <c r="BS131" s="10"/>
      <c r="BT131" s="10"/>
      <c r="BU131" s="10"/>
    </row>
    <row r="132" spans="1:73" ht="15.75" customHeight="1" x14ac:dyDescent="0.3">
      <c r="A132" s="19"/>
      <c r="B132" s="1"/>
      <c r="C132" s="1"/>
      <c r="D132" s="2"/>
      <c r="E132" s="2"/>
      <c r="F132" s="3"/>
      <c r="G132" s="1"/>
      <c r="H132" s="3"/>
      <c r="I132" s="1"/>
      <c r="J132" s="2"/>
      <c r="K132" s="38"/>
      <c r="L132" s="2"/>
      <c r="M132" s="2"/>
      <c r="N132" s="2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</row>
    <row r="133" spans="1:73" ht="15.75" customHeight="1" x14ac:dyDescent="0.3">
      <c r="A133" s="19"/>
      <c r="B133" s="1"/>
      <c r="C133" s="1"/>
      <c r="D133" s="2"/>
      <c r="E133" s="2"/>
      <c r="F133" s="3"/>
      <c r="G133" s="1"/>
      <c r="H133" s="3"/>
      <c r="I133" s="1"/>
      <c r="J133" s="2"/>
      <c r="K133" s="38"/>
      <c r="L133" s="2"/>
      <c r="M133" s="2"/>
      <c r="N133" s="2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</row>
    <row r="134" spans="1:73" ht="15.75" customHeight="1" x14ac:dyDescent="0.3">
      <c r="A134" s="19"/>
      <c r="B134" s="1"/>
      <c r="C134" s="1"/>
      <c r="D134" s="2"/>
      <c r="E134" s="2"/>
      <c r="F134" s="3"/>
      <c r="G134" s="1"/>
      <c r="H134" s="3"/>
      <c r="I134" s="1"/>
      <c r="J134" s="2"/>
      <c r="K134" s="38"/>
      <c r="L134" s="2"/>
      <c r="M134" s="2"/>
      <c r="N134" s="2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</row>
    <row r="135" spans="1:73" ht="15.75" customHeight="1" x14ac:dyDescent="0.3">
      <c r="A135" s="19"/>
      <c r="B135" s="1"/>
      <c r="C135" s="1"/>
      <c r="D135" s="2"/>
      <c r="E135" s="2"/>
      <c r="F135" s="3"/>
      <c r="G135" s="1"/>
      <c r="H135" s="3"/>
      <c r="I135" s="1"/>
      <c r="J135" s="2"/>
      <c r="K135" s="3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10"/>
      <c r="BT135" s="10"/>
      <c r="BU135" s="10"/>
    </row>
    <row r="136" spans="1:73" ht="15.75" customHeight="1" x14ac:dyDescent="0.3">
      <c r="A136" s="19"/>
      <c r="B136" s="1"/>
      <c r="C136" s="1"/>
      <c r="D136" s="2"/>
      <c r="E136" s="2"/>
      <c r="F136" s="3"/>
      <c r="G136" s="1"/>
      <c r="H136" s="3"/>
      <c r="I136" s="1"/>
      <c r="J136" s="2"/>
      <c r="K136" s="3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10"/>
      <c r="BS136" s="10"/>
      <c r="BT136" s="10"/>
      <c r="BU136" s="10"/>
    </row>
    <row r="137" spans="1:73" ht="15.75" customHeight="1" x14ac:dyDescent="0.3">
      <c r="A137" s="19"/>
      <c r="B137" s="1"/>
      <c r="C137" s="1"/>
      <c r="D137" s="2"/>
      <c r="E137" s="2"/>
      <c r="F137" s="3"/>
      <c r="G137" s="1"/>
      <c r="H137" s="3"/>
      <c r="I137" s="1"/>
      <c r="J137" s="2"/>
      <c r="K137" s="3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10"/>
      <c r="BS137" s="10"/>
      <c r="BT137" s="10"/>
      <c r="BU137" s="10"/>
    </row>
    <row r="138" spans="1:73" ht="15.75" customHeight="1" x14ac:dyDescent="0.3">
      <c r="A138" s="19"/>
      <c r="B138" s="1"/>
      <c r="C138" s="1"/>
      <c r="D138" s="2"/>
      <c r="E138" s="2"/>
      <c r="F138" s="3"/>
      <c r="G138" s="1"/>
      <c r="H138" s="3"/>
      <c r="I138" s="9"/>
      <c r="J138" s="2"/>
      <c r="K138" s="3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10"/>
      <c r="BS138" s="10"/>
      <c r="BT138" s="10"/>
      <c r="BU138" s="10"/>
    </row>
    <row r="139" spans="1:73" ht="15.75" customHeight="1" x14ac:dyDescent="0.3">
      <c r="A139" s="19"/>
      <c r="B139" s="1"/>
      <c r="C139" s="1"/>
      <c r="D139" s="2"/>
      <c r="E139" s="2"/>
      <c r="F139" s="3"/>
      <c r="G139" s="1"/>
      <c r="H139" s="3"/>
      <c r="I139" s="9"/>
      <c r="J139" s="2"/>
      <c r="K139" s="3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10"/>
      <c r="BS139" s="10"/>
      <c r="BT139" s="10"/>
      <c r="BU139" s="10"/>
    </row>
    <row r="140" spans="1:73" ht="15.75" customHeight="1" x14ac:dyDescent="0.3">
      <c r="A140" s="19"/>
      <c r="B140" s="1"/>
      <c r="C140" s="1"/>
      <c r="D140" s="2"/>
      <c r="E140" s="2"/>
      <c r="F140" s="3"/>
      <c r="G140" s="1"/>
      <c r="H140" s="3"/>
      <c r="I140" s="9"/>
      <c r="J140" s="2"/>
      <c r="K140" s="38"/>
      <c r="L140" s="2"/>
      <c r="M140" s="2"/>
      <c r="N140" s="2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</row>
    <row r="141" spans="1:73" ht="15.75" customHeight="1" x14ac:dyDescent="0.3">
      <c r="A141" s="19"/>
      <c r="B141" s="1"/>
      <c r="C141" s="1"/>
      <c r="D141" s="2"/>
      <c r="E141" s="2"/>
      <c r="F141" s="3"/>
      <c r="G141" s="1"/>
      <c r="H141" s="3"/>
      <c r="I141" s="1"/>
      <c r="J141" s="2"/>
      <c r="K141" s="3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10"/>
      <c r="BS141" s="10"/>
      <c r="BT141" s="10"/>
      <c r="BU141" s="10"/>
    </row>
    <row r="142" spans="1:73" ht="15.75" customHeight="1" x14ac:dyDescent="0.3">
      <c r="A142" s="19"/>
      <c r="B142" s="1"/>
      <c r="C142" s="1"/>
      <c r="D142" s="2"/>
      <c r="E142" s="2"/>
      <c r="F142" s="3"/>
      <c r="G142" s="1"/>
      <c r="H142" s="3"/>
      <c r="I142" s="1"/>
      <c r="J142" s="2"/>
      <c r="K142" s="38"/>
      <c r="L142" s="2"/>
      <c r="M142" s="2"/>
      <c r="N142" s="2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</row>
    <row r="143" spans="1:73" ht="15.75" customHeight="1" x14ac:dyDescent="0.3">
      <c r="A143" s="19"/>
      <c r="B143" s="1"/>
      <c r="C143" s="1"/>
      <c r="D143" s="2"/>
      <c r="E143" s="2"/>
      <c r="F143" s="3"/>
      <c r="G143" s="1"/>
      <c r="H143" s="3"/>
      <c r="I143" s="1"/>
      <c r="J143" s="2"/>
      <c r="K143" s="3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10"/>
      <c r="BS143" s="10"/>
      <c r="BT143" s="10"/>
      <c r="BU143" s="10"/>
    </row>
    <row r="144" spans="1:73" ht="15.75" customHeight="1" x14ac:dyDescent="0.3">
      <c r="A144" s="19"/>
      <c r="B144" s="1"/>
      <c r="C144" s="1"/>
      <c r="D144" s="2"/>
      <c r="E144" s="2"/>
      <c r="F144" s="3"/>
      <c r="G144" s="1"/>
      <c r="H144" s="3"/>
      <c r="I144" s="1"/>
      <c r="J144" s="2"/>
      <c r="K144" s="3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10"/>
      <c r="BS144" s="10"/>
      <c r="BT144" s="10"/>
      <c r="BU144" s="10"/>
    </row>
    <row r="145" spans="1:73" ht="15.75" customHeight="1" x14ac:dyDescent="0.3">
      <c r="A145" s="19"/>
      <c r="B145" s="1"/>
      <c r="C145" s="1"/>
      <c r="D145" s="2"/>
      <c r="E145" s="2"/>
      <c r="F145" s="3"/>
      <c r="G145" s="1"/>
      <c r="H145" s="3"/>
      <c r="I145" s="1"/>
      <c r="J145" s="2"/>
      <c r="K145" s="3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10"/>
      <c r="BS145" s="10"/>
      <c r="BT145" s="10"/>
      <c r="BU145" s="10"/>
    </row>
    <row r="146" spans="1:73" ht="15.75" customHeight="1" x14ac:dyDescent="0.3">
      <c r="A146" s="19"/>
      <c r="B146" s="9"/>
      <c r="C146" s="1"/>
      <c r="D146" s="2"/>
      <c r="E146" s="2"/>
      <c r="F146" s="3"/>
      <c r="G146" s="1"/>
      <c r="H146" s="3"/>
      <c r="I146" s="1"/>
      <c r="J146" s="2"/>
      <c r="K146" s="3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10"/>
      <c r="BS146" s="10"/>
      <c r="BT146" s="10"/>
      <c r="BU146" s="10"/>
    </row>
    <row r="147" spans="1:73" ht="15.75" customHeight="1" x14ac:dyDescent="0.3">
      <c r="A147" s="19"/>
      <c r="B147" s="1"/>
      <c r="C147" s="1"/>
      <c r="D147" s="2"/>
      <c r="E147" s="2"/>
      <c r="F147" s="3"/>
      <c r="G147" s="1"/>
      <c r="H147" s="3"/>
      <c r="I147" s="1"/>
      <c r="J147" s="2"/>
      <c r="K147" s="3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10"/>
      <c r="BS147" s="10"/>
      <c r="BT147" s="10"/>
      <c r="BU147" s="10"/>
    </row>
    <row r="148" spans="1:73" ht="15.75" customHeight="1" x14ac:dyDescent="0.3">
      <c r="A148" s="19"/>
      <c r="B148" s="1"/>
      <c r="C148" s="1"/>
      <c r="D148" s="2"/>
      <c r="E148" s="2"/>
      <c r="F148" s="3"/>
      <c r="G148" s="1"/>
      <c r="H148" s="3"/>
      <c r="I148" s="1"/>
      <c r="J148" s="2"/>
      <c r="K148" s="3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10"/>
      <c r="BS148" s="10"/>
      <c r="BT148" s="10"/>
      <c r="BU148" s="10"/>
    </row>
    <row r="149" spans="1:73" ht="14.25" customHeight="1" x14ac:dyDescent="0.3">
      <c r="A149" s="19"/>
      <c r="B149" s="1"/>
      <c r="C149" s="1"/>
      <c r="D149" s="2"/>
      <c r="E149" s="2"/>
      <c r="F149" s="3"/>
      <c r="G149" s="1"/>
      <c r="H149" s="3"/>
      <c r="I149" s="1"/>
      <c r="J149" s="2"/>
      <c r="K149" s="3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10"/>
      <c r="BS149" s="10"/>
      <c r="BT149" s="10"/>
      <c r="BU149" s="10"/>
    </row>
    <row r="150" spans="1:73" ht="14.25" customHeight="1" x14ac:dyDescent="0.3">
      <c r="A150" s="19"/>
      <c r="B150" s="1"/>
      <c r="C150" s="1"/>
      <c r="D150" s="2"/>
      <c r="E150" s="2"/>
      <c r="F150" s="3"/>
      <c r="G150" s="1"/>
      <c r="H150" s="3"/>
      <c r="I150" s="1"/>
      <c r="J150" s="28"/>
      <c r="K150" s="3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10"/>
      <c r="BS150" s="10"/>
      <c r="BT150" s="10"/>
      <c r="BU150" s="10"/>
    </row>
    <row r="151" spans="1:73" ht="15.75" customHeight="1" x14ac:dyDescent="0.3">
      <c r="A151" s="19"/>
      <c r="B151" s="1"/>
      <c r="C151" s="1"/>
      <c r="D151" s="2"/>
      <c r="E151" s="2"/>
      <c r="F151" s="3"/>
      <c r="G151" s="1"/>
      <c r="H151" s="3"/>
      <c r="I151" s="1"/>
      <c r="J151" s="2"/>
      <c r="K151" s="3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10"/>
      <c r="BS151" s="10"/>
      <c r="BT151" s="10"/>
      <c r="BU151" s="10"/>
    </row>
    <row r="152" spans="1:73" ht="15.75" customHeight="1" x14ac:dyDescent="0.3">
      <c r="A152" s="19"/>
      <c r="B152" s="1"/>
      <c r="C152" s="1"/>
      <c r="D152" s="2"/>
      <c r="E152" s="2"/>
      <c r="F152" s="3"/>
      <c r="G152" s="1"/>
      <c r="H152" s="3"/>
      <c r="I152" s="1"/>
      <c r="J152" s="2"/>
      <c r="K152" s="3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10"/>
      <c r="BS152" s="10"/>
      <c r="BT152" s="10"/>
      <c r="BU152" s="10"/>
    </row>
    <row r="153" spans="1:73" ht="15.75" customHeight="1" x14ac:dyDescent="0.3">
      <c r="A153" s="19"/>
      <c r="B153" s="1"/>
      <c r="C153" s="1"/>
      <c r="D153" s="2"/>
      <c r="E153" s="2"/>
      <c r="F153" s="3"/>
      <c r="G153" s="1"/>
      <c r="H153" s="3"/>
      <c r="I153" s="1"/>
      <c r="J153" s="2"/>
      <c r="K153" s="38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10"/>
      <c r="BS153" s="10"/>
      <c r="BT153" s="10"/>
      <c r="BU153" s="10"/>
    </row>
    <row r="154" spans="1:73" ht="15.75" customHeight="1" x14ac:dyDescent="0.3">
      <c r="A154" s="19"/>
      <c r="B154" s="1"/>
      <c r="C154" s="1"/>
      <c r="D154" s="2"/>
      <c r="E154" s="2"/>
      <c r="F154" s="3"/>
      <c r="G154" s="1"/>
      <c r="H154" s="3"/>
      <c r="I154" s="1"/>
      <c r="J154" s="2"/>
      <c r="K154" s="3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10"/>
      <c r="BS154" s="10"/>
      <c r="BT154" s="10"/>
      <c r="BU154" s="10"/>
    </row>
    <row r="155" spans="1:73" ht="15.75" customHeight="1" x14ac:dyDescent="0.3">
      <c r="A155" s="19"/>
      <c r="B155" s="1"/>
      <c r="C155" s="1"/>
      <c r="D155" s="2"/>
      <c r="E155" s="2"/>
      <c r="F155" s="3"/>
      <c r="G155" s="1"/>
      <c r="H155" s="3"/>
      <c r="I155" s="1"/>
      <c r="J155" s="2"/>
      <c r="K155" s="3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10"/>
      <c r="BS155" s="10"/>
      <c r="BT155" s="10"/>
      <c r="BU155" s="10"/>
    </row>
    <row r="156" spans="1:73" ht="15.75" customHeight="1" x14ac:dyDescent="0.3">
      <c r="A156" s="19"/>
      <c r="B156" s="1"/>
      <c r="C156" s="1"/>
      <c r="D156" s="2"/>
      <c r="E156" s="2"/>
      <c r="F156" s="3"/>
      <c r="G156" s="1"/>
      <c r="H156" s="3"/>
      <c r="I156" s="9"/>
      <c r="J156" s="2"/>
      <c r="K156" s="3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10"/>
      <c r="BS156" s="10"/>
      <c r="BT156" s="10"/>
      <c r="BU156" s="10"/>
    </row>
    <row r="157" spans="1:73" ht="15.75" customHeight="1" x14ac:dyDescent="0.3">
      <c r="A157" s="19"/>
      <c r="B157" s="1"/>
      <c r="C157" s="1"/>
      <c r="D157" s="2"/>
      <c r="E157" s="2"/>
      <c r="F157" s="3"/>
      <c r="G157" s="1"/>
      <c r="H157" s="3"/>
      <c r="I157" s="1"/>
      <c r="J157" s="2"/>
      <c r="K157" s="3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10"/>
      <c r="BS157" s="10"/>
      <c r="BT157" s="10"/>
      <c r="BU157" s="10"/>
    </row>
    <row r="158" spans="1:73" ht="15" customHeight="1" x14ac:dyDescent="0.3">
      <c r="A158" s="19"/>
      <c r="B158" s="1"/>
      <c r="C158" s="1"/>
      <c r="D158" s="2"/>
      <c r="E158" s="2"/>
      <c r="F158" s="3"/>
      <c r="G158" s="1"/>
      <c r="H158" s="3"/>
      <c r="I158" s="9"/>
      <c r="J158" s="2"/>
      <c r="K158" s="3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10"/>
      <c r="BS158" s="10"/>
      <c r="BT158" s="10"/>
      <c r="BU158" s="10"/>
    </row>
    <row r="159" spans="1:73" ht="15.75" customHeight="1" x14ac:dyDescent="0.3">
      <c r="A159" s="19"/>
      <c r="B159" s="1"/>
      <c r="C159" s="1"/>
      <c r="D159" s="2"/>
      <c r="E159" s="2"/>
      <c r="F159" s="3"/>
      <c r="G159" s="1"/>
      <c r="H159" s="3"/>
      <c r="J159" s="2"/>
      <c r="K159" s="3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10"/>
      <c r="BS159" s="10"/>
      <c r="BT159" s="10"/>
      <c r="BU159" s="10"/>
    </row>
    <row r="160" spans="1:73" ht="14.25" customHeight="1" x14ac:dyDescent="0.3">
      <c r="A160" s="19"/>
      <c r="B160" s="1"/>
      <c r="C160" s="1"/>
      <c r="D160" s="2"/>
      <c r="E160" s="2"/>
      <c r="F160" s="3"/>
      <c r="G160" s="1"/>
      <c r="H160" s="3"/>
      <c r="I160" s="9"/>
      <c r="J160" s="2"/>
      <c r="K160" s="38"/>
      <c r="L160" s="2"/>
      <c r="M160" s="2"/>
      <c r="N160" s="2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</row>
    <row r="161" spans="1:73" ht="15.75" customHeight="1" x14ac:dyDescent="0.3">
      <c r="A161" s="19"/>
      <c r="B161" s="1"/>
      <c r="C161" s="1"/>
      <c r="D161" s="2"/>
      <c r="E161" s="2"/>
      <c r="F161" s="3"/>
      <c r="G161" s="1"/>
      <c r="H161" s="3"/>
      <c r="I161" s="1"/>
      <c r="J161" s="2"/>
      <c r="K161" s="3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10"/>
      <c r="BS161" s="10"/>
      <c r="BT161" s="10"/>
      <c r="BU161" s="10"/>
    </row>
    <row r="162" spans="1:73" ht="15.75" customHeight="1" x14ac:dyDescent="0.3">
      <c r="A162" s="19"/>
      <c r="B162" s="1"/>
      <c r="C162" s="1"/>
      <c r="D162" s="2"/>
      <c r="E162" s="2"/>
      <c r="F162" s="3"/>
      <c r="G162" s="1"/>
      <c r="H162" s="3"/>
      <c r="I162" s="1"/>
      <c r="J162" s="2"/>
      <c r="K162" s="3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10"/>
      <c r="BS162" s="10"/>
      <c r="BT162" s="10"/>
      <c r="BU162" s="10"/>
    </row>
    <row r="163" spans="1:73" ht="15.75" customHeight="1" x14ac:dyDescent="0.3">
      <c r="A163" s="19"/>
      <c r="B163" s="1"/>
      <c r="C163" s="1"/>
      <c r="D163" s="2"/>
      <c r="E163" s="2"/>
      <c r="F163" s="3"/>
      <c r="G163" s="1"/>
      <c r="H163" s="3"/>
      <c r="I163" s="1"/>
      <c r="J163" s="2"/>
      <c r="K163" s="3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10"/>
      <c r="BS163" s="10"/>
      <c r="BT163" s="10"/>
      <c r="BU163" s="10"/>
    </row>
    <row r="164" spans="1:73" ht="15.75" customHeight="1" x14ac:dyDescent="0.3">
      <c r="A164" s="19"/>
      <c r="B164" s="1"/>
      <c r="C164" s="1"/>
      <c r="D164" s="2"/>
      <c r="E164" s="2"/>
      <c r="F164" s="3"/>
      <c r="G164" s="1"/>
      <c r="H164" s="3"/>
      <c r="I164" s="1"/>
      <c r="J164" s="2"/>
      <c r="K164" s="38"/>
      <c r="L164" s="1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10"/>
      <c r="BS164" s="10"/>
      <c r="BT164" s="10"/>
      <c r="BU164" s="10"/>
    </row>
    <row r="165" spans="1:73" ht="15.75" customHeight="1" x14ac:dyDescent="0.3">
      <c r="A165" s="19"/>
      <c r="B165" s="1"/>
      <c r="C165" s="1"/>
      <c r="D165" s="2"/>
      <c r="E165" s="2"/>
      <c r="F165" s="3"/>
      <c r="G165" s="1"/>
      <c r="H165" s="3"/>
      <c r="I165" s="1"/>
      <c r="J165" s="2"/>
      <c r="K165" s="3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10"/>
      <c r="BS165" s="10"/>
      <c r="BT165" s="10"/>
      <c r="BU165" s="10"/>
    </row>
    <row r="166" spans="1:73" ht="15.65" customHeight="1" x14ac:dyDescent="0.3">
      <c r="A166" s="19"/>
      <c r="B166" s="1"/>
      <c r="C166" s="1"/>
      <c r="D166" s="2"/>
      <c r="E166" s="2"/>
      <c r="F166" s="3"/>
      <c r="G166" s="1"/>
      <c r="H166" s="3"/>
      <c r="I166" s="1"/>
      <c r="J166" s="2"/>
      <c r="K166" s="3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10"/>
      <c r="BS166" s="10"/>
      <c r="BT166" s="10"/>
      <c r="BU166" s="10"/>
    </row>
    <row r="167" spans="1:73" ht="15.65" customHeight="1" x14ac:dyDescent="0.3">
      <c r="A167" s="19"/>
      <c r="B167" s="1"/>
      <c r="C167" s="1"/>
      <c r="D167" s="2"/>
      <c r="E167" s="2"/>
      <c r="F167" s="3"/>
      <c r="G167" s="1"/>
      <c r="H167" s="3"/>
      <c r="I167" s="1"/>
      <c r="J167" s="2"/>
      <c r="K167" s="38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10"/>
      <c r="BS167" s="10"/>
      <c r="BT167" s="10"/>
      <c r="BU167" s="10"/>
    </row>
    <row r="168" spans="1:73" ht="15.65" customHeight="1" x14ac:dyDescent="0.3">
      <c r="A168" s="19"/>
      <c r="B168" s="1"/>
      <c r="C168" s="1"/>
      <c r="D168" s="2"/>
      <c r="E168" s="2"/>
      <c r="F168" s="3"/>
      <c r="G168" s="1"/>
      <c r="H168" s="3"/>
      <c r="I168" s="1"/>
      <c r="J168" s="2"/>
      <c r="K168" s="38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10"/>
      <c r="BS168" s="10"/>
      <c r="BT168" s="10"/>
      <c r="BU168" s="10"/>
    </row>
    <row r="169" spans="1:73" ht="15.65" customHeight="1" x14ac:dyDescent="0.3">
      <c r="A169" s="19"/>
      <c r="B169" s="1"/>
      <c r="C169" s="1"/>
      <c r="D169" s="2"/>
      <c r="E169" s="2"/>
      <c r="F169" s="3"/>
      <c r="G169" s="1"/>
      <c r="H169" s="3"/>
      <c r="I169" s="1"/>
      <c r="J169" s="2"/>
      <c r="K169" s="38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10"/>
      <c r="BS169" s="10"/>
      <c r="BT169" s="10"/>
      <c r="BU169" s="10"/>
    </row>
    <row r="170" spans="1:73" ht="15.65" customHeight="1" x14ac:dyDescent="0.3">
      <c r="A170" s="19"/>
      <c r="B170" s="1"/>
      <c r="C170" s="9"/>
      <c r="D170" s="10"/>
      <c r="E170" s="2"/>
      <c r="F170" s="3"/>
      <c r="G170" s="1"/>
      <c r="H170" s="3"/>
      <c r="I170" s="1"/>
      <c r="J170" s="2"/>
      <c r="K170" s="38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10"/>
      <c r="BS170" s="10"/>
      <c r="BT170" s="10"/>
      <c r="BU170" s="10"/>
    </row>
    <row r="171" spans="1:73" ht="15.65" customHeight="1" x14ac:dyDescent="0.3">
      <c r="A171" s="19"/>
      <c r="B171" s="1"/>
      <c r="C171" s="1"/>
      <c r="D171" s="2"/>
      <c r="E171" s="2"/>
      <c r="F171" s="3"/>
      <c r="G171" s="1"/>
      <c r="H171" s="3"/>
      <c r="I171" s="1"/>
      <c r="J171" s="2"/>
      <c r="K171" s="38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10"/>
      <c r="BS171" s="10"/>
      <c r="BT171" s="10"/>
      <c r="BU171" s="10"/>
    </row>
    <row r="172" spans="1:73" ht="15.65" customHeight="1" x14ac:dyDescent="0.3">
      <c r="A172" s="19"/>
      <c r="B172" s="1"/>
      <c r="C172" s="1"/>
      <c r="D172" s="2"/>
      <c r="E172" s="2"/>
      <c r="F172" s="3"/>
      <c r="G172" s="1"/>
      <c r="H172" s="3"/>
      <c r="I172" s="1"/>
      <c r="J172" s="2"/>
      <c r="K172" s="38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10"/>
      <c r="BS172" s="10"/>
      <c r="BT172" s="10"/>
      <c r="BU172" s="10"/>
    </row>
    <row r="173" spans="1:73" ht="15.75" customHeight="1" x14ac:dyDescent="0.3">
      <c r="A173" s="19"/>
      <c r="B173" s="1"/>
      <c r="C173" s="1"/>
      <c r="D173" s="2"/>
      <c r="E173" s="2"/>
      <c r="F173" s="3"/>
      <c r="G173" s="1"/>
      <c r="H173" s="3"/>
      <c r="I173" s="1"/>
      <c r="J173" s="2"/>
      <c r="K173" s="3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10"/>
      <c r="BS173" s="10"/>
      <c r="BT173" s="10"/>
      <c r="BU173" s="10"/>
    </row>
    <row r="174" spans="1:73" ht="15.75" customHeight="1" x14ac:dyDescent="0.3">
      <c r="A174" s="19"/>
      <c r="B174" s="1"/>
      <c r="C174" s="1"/>
      <c r="D174" s="2"/>
      <c r="E174" s="2"/>
      <c r="F174" s="3"/>
      <c r="G174" s="1"/>
      <c r="H174" s="3"/>
      <c r="I174" s="1"/>
      <c r="J174" s="2"/>
      <c r="K174" s="38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10"/>
      <c r="BS174" s="10"/>
      <c r="BT174" s="10"/>
      <c r="BU174" s="10"/>
    </row>
    <row r="175" spans="1:73" ht="15.65" customHeight="1" x14ac:dyDescent="0.3">
      <c r="A175" s="19"/>
      <c r="B175" s="1"/>
      <c r="C175" s="1"/>
      <c r="D175" s="2"/>
      <c r="E175" s="2"/>
      <c r="F175" s="3"/>
      <c r="G175" s="9"/>
      <c r="H175" s="3"/>
      <c r="I175" s="1"/>
      <c r="J175" s="2"/>
      <c r="K175" s="38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10"/>
      <c r="BS175" s="10"/>
      <c r="BT175" s="10"/>
      <c r="BU175" s="10"/>
    </row>
    <row r="176" spans="1:73" ht="15.75" customHeight="1" x14ac:dyDescent="0.3">
      <c r="A176" s="19"/>
      <c r="B176" s="1"/>
      <c r="C176" s="1"/>
      <c r="D176" s="2"/>
      <c r="E176" s="2"/>
      <c r="F176" s="3"/>
      <c r="G176" s="9"/>
      <c r="H176" s="3"/>
      <c r="I176" s="1"/>
      <c r="J176" s="2"/>
      <c r="K176" s="38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10"/>
      <c r="BS176" s="10"/>
      <c r="BT176" s="10"/>
      <c r="BU176" s="10"/>
    </row>
    <row r="177" spans="1:73" ht="15.65" customHeight="1" x14ac:dyDescent="0.3">
      <c r="A177" s="19"/>
      <c r="B177" s="1"/>
      <c r="C177" s="1"/>
      <c r="D177" s="2"/>
      <c r="E177" s="2"/>
      <c r="F177" s="3"/>
      <c r="G177" s="9"/>
      <c r="H177" s="3"/>
      <c r="I177" s="1"/>
      <c r="J177" s="2"/>
      <c r="K177" s="38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10"/>
      <c r="BS177" s="10"/>
      <c r="BT177" s="10"/>
      <c r="BU177" s="10"/>
    </row>
    <row r="178" spans="1:73" ht="15.65" customHeight="1" x14ac:dyDescent="0.3">
      <c r="A178" s="19"/>
      <c r="B178" s="1"/>
      <c r="C178" s="1"/>
      <c r="D178" s="2"/>
      <c r="E178" s="2"/>
      <c r="F178" s="3"/>
      <c r="G178" s="9"/>
      <c r="H178" s="3"/>
      <c r="I178" s="1"/>
      <c r="J178" s="2"/>
      <c r="K178" s="38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10"/>
      <c r="BS178" s="10"/>
      <c r="BT178" s="10"/>
      <c r="BU178" s="10"/>
    </row>
    <row r="179" spans="1:73" ht="15.65" customHeight="1" x14ac:dyDescent="0.3">
      <c r="A179" s="19"/>
      <c r="B179" s="1"/>
      <c r="C179" s="1"/>
      <c r="D179" s="2"/>
      <c r="E179" s="2"/>
      <c r="F179" s="3"/>
      <c r="G179" s="9"/>
      <c r="H179" s="3"/>
      <c r="I179" s="1"/>
      <c r="J179" s="2"/>
      <c r="K179" s="38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10"/>
      <c r="BS179" s="10"/>
      <c r="BT179" s="10"/>
      <c r="BU179" s="10"/>
    </row>
    <row r="180" spans="1:73" ht="15.65" customHeight="1" x14ac:dyDescent="0.3">
      <c r="A180" s="19"/>
      <c r="B180" s="1"/>
      <c r="C180" s="1"/>
      <c r="D180" s="10"/>
      <c r="E180" s="2"/>
      <c r="F180" s="3"/>
      <c r="G180" s="9"/>
      <c r="H180" s="3"/>
      <c r="I180" s="1"/>
      <c r="J180" s="2"/>
      <c r="K180" s="38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10"/>
      <c r="BS180" s="10"/>
      <c r="BT180" s="10"/>
      <c r="BU180" s="10"/>
    </row>
    <row r="181" spans="1:73" ht="15.65" customHeight="1" x14ac:dyDescent="0.3">
      <c r="A181" s="19"/>
      <c r="B181" s="1"/>
      <c r="C181" s="1"/>
      <c r="D181" s="10"/>
      <c r="E181" s="2"/>
      <c r="F181" s="3"/>
      <c r="G181" s="9"/>
      <c r="H181" s="3"/>
      <c r="I181" s="1"/>
      <c r="J181" s="2"/>
      <c r="K181" s="38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10"/>
      <c r="BS181" s="10"/>
      <c r="BT181" s="10"/>
      <c r="BU181" s="10"/>
    </row>
    <row r="182" spans="1:73" ht="15.65" customHeight="1" x14ac:dyDescent="0.3">
      <c r="A182" s="19"/>
      <c r="B182" s="1"/>
      <c r="C182" s="1"/>
      <c r="D182" s="10"/>
      <c r="E182" s="2"/>
      <c r="F182" s="3"/>
      <c r="G182" s="9"/>
      <c r="H182" s="3"/>
      <c r="I182" s="1"/>
      <c r="J182" s="2"/>
      <c r="K182" s="38"/>
      <c r="L182" s="2"/>
      <c r="M182" s="2"/>
      <c r="N182" s="2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</row>
    <row r="183" spans="1:73" ht="15.65" customHeight="1" x14ac:dyDescent="0.3">
      <c r="A183" s="19"/>
      <c r="B183" s="1"/>
      <c r="C183" s="1"/>
      <c r="D183" s="10"/>
      <c r="E183" s="2"/>
      <c r="F183" s="3"/>
      <c r="G183" s="9"/>
      <c r="H183" s="3"/>
      <c r="I183" s="1"/>
      <c r="J183" s="2"/>
      <c r="K183" s="38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10"/>
      <c r="BS183" s="10"/>
      <c r="BT183" s="10"/>
      <c r="BU183" s="10"/>
    </row>
    <row r="184" spans="1:73" ht="15.75" customHeight="1" x14ac:dyDescent="0.3">
      <c r="A184" s="19"/>
      <c r="B184" s="1"/>
      <c r="C184" s="1"/>
      <c r="D184" s="2"/>
      <c r="E184" s="2"/>
      <c r="F184" s="3"/>
      <c r="G184" s="1"/>
      <c r="H184" s="3"/>
      <c r="I184" s="1"/>
      <c r="J184" s="2"/>
      <c r="K184" s="38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10"/>
      <c r="BS184" s="10"/>
      <c r="BT184" s="10"/>
      <c r="BU184" s="10"/>
    </row>
    <row r="185" spans="1:73" ht="15.75" customHeight="1" x14ac:dyDescent="0.3">
      <c r="A185" s="19"/>
      <c r="B185" s="1"/>
      <c r="C185" s="1"/>
      <c r="D185" s="2"/>
      <c r="E185" s="2"/>
      <c r="F185" s="3"/>
      <c r="G185" s="1"/>
      <c r="H185" s="3"/>
      <c r="I185" s="1"/>
      <c r="J185" s="2"/>
      <c r="K185" s="38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10"/>
      <c r="BS185" s="10"/>
      <c r="BT185" s="10"/>
      <c r="BU185" s="10"/>
    </row>
    <row r="186" spans="1:73" ht="15.75" customHeight="1" x14ac:dyDescent="0.3">
      <c r="A186" s="19"/>
      <c r="B186" s="1"/>
      <c r="C186" s="1"/>
      <c r="D186" s="2"/>
      <c r="E186" s="2"/>
      <c r="F186" s="3"/>
      <c r="G186" s="1"/>
      <c r="H186" s="3"/>
      <c r="I186" s="1"/>
      <c r="J186" s="2"/>
      <c r="K186" s="38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10"/>
      <c r="BS186" s="10"/>
      <c r="BT186" s="10"/>
      <c r="BU186" s="10"/>
    </row>
    <row r="187" spans="1:73" ht="15.75" customHeight="1" x14ac:dyDescent="0.3">
      <c r="A187" s="19"/>
      <c r="B187" s="1"/>
      <c r="C187" s="1"/>
      <c r="D187" s="2"/>
      <c r="E187" s="2"/>
      <c r="F187" s="3"/>
      <c r="G187" s="1"/>
      <c r="H187" s="3"/>
      <c r="I187" s="9"/>
      <c r="J187" s="2"/>
      <c r="K187" s="38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10"/>
      <c r="BS187" s="10"/>
      <c r="BT187" s="10"/>
      <c r="BU187" s="10"/>
    </row>
    <row r="188" spans="1:73" ht="15.75" customHeight="1" x14ac:dyDescent="0.3">
      <c r="A188" s="19"/>
      <c r="B188" s="1"/>
      <c r="C188" s="1"/>
      <c r="D188" s="2"/>
      <c r="E188" s="2"/>
      <c r="F188" s="3"/>
      <c r="G188" s="1"/>
      <c r="H188" s="3"/>
      <c r="I188" s="9"/>
      <c r="J188" s="2"/>
      <c r="K188" s="38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10"/>
      <c r="BS188" s="10"/>
      <c r="BT188" s="10"/>
      <c r="BU188" s="10"/>
    </row>
    <row r="189" spans="1:73" ht="15.75" customHeight="1" x14ac:dyDescent="0.3">
      <c r="A189" s="19"/>
      <c r="B189" s="1"/>
      <c r="C189" s="1"/>
      <c r="D189" s="2"/>
      <c r="E189" s="2"/>
      <c r="F189" s="3"/>
      <c r="G189" s="1"/>
      <c r="H189" s="3"/>
      <c r="I189" s="1"/>
      <c r="J189" s="2"/>
      <c r="K189" s="38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10"/>
      <c r="BS189" s="10"/>
      <c r="BT189" s="10"/>
      <c r="BU189" s="10"/>
    </row>
    <row r="190" spans="1:73" ht="15.75" customHeight="1" x14ac:dyDescent="0.3">
      <c r="A190" s="19"/>
      <c r="B190" s="1"/>
      <c r="C190" s="1"/>
      <c r="D190" s="2"/>
      <c r="E190" s="2"/>
      <c r="F190" s="3"/>
      <c r="G190" s="1"/>
      <c r="H190" s="3"/>
      <c r="I190" s="9"/>
      <c r="J190" s="2"/>
      <c r="K190" s="38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10"/>
      <c r="BS190" s="10"/>
      <c r="BT190" s="10"/>
      <c r="BU190" s="10"/>
    </row>
    <row r="191" spans="1:73" ht="15.75" customHeight="1" x14ac:dyDescent="0.3">
      <c r="A191" s="19"/>
      <c r="B191" s="1"/>
      <c r="C191" s="1"/>
      <c r="D191" s="2"/>
      <c r="E191" s="2"/>
      <c r="F191" s="3"/>
      <c r="G191" s="1"/>
      <c r="H191" s="3"/>
      <c r="I191" s="9"/>
      <c r="J191" s="2"/>
      <c r="K191" s="38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10"/>
      <c r="BS191" s="10"/>
      <c r="BT191" s="10"/>
      <c r="BU191" s="10"/>
    </row>
    <row r="192" spans="1:73" ht="15.75" customHeight="1" x14ac:dyDescent="0.3">
      <c r="A192" s="19"/>
      <c r="B192" s="1"/>
      <c r="C192" s="1"/>
      <c r="D192" s="5"/>
      <c r="E192" s="2"/>
      <c r="F192" s="3"/>
      <c r="G192" s="1"/>
      <c r="H192" s="3"/>
      <c r="I192" s="1"/>
      <c r="J192" s="2"/>
      <c r="K192" s="38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10"/>
      <c r="BS192" s="10"/>
      <c r="BT192" s="10"/>
      <c r="BU192" s="10"/>
    </row>
    <row r="193" spans="1:73" ht="15.75" customHeight="1" x14ac:dyDescent="0.3">
      <c r="A193" s="19"/>
      <c r="B193" s="1"/>
      <c r="C193" s="1"/>
      <c r="D193" s="2"/>
      <c r="E193" s="2"/>
      <c r="F193" s="3"/>
      <c r="G193" s="1"/>
      <c r="H193" s="3"/>
      <c r="I193" s="1"/>
      <c r="J193" s="2"/>
      <c r="K193" s="38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10"/>
      <c r="BS193" s="10"/>
      <c r="BT193" s="10"/>
      <c r="BU193" s="10"/>
    </row>
    <row r="194" spans="1:73" ht="15.75" customHeight="1" x14ac:dyDescent="0.3">
      <c r="A194" s="19"/>
      <c r="B194" s="1"/>
      <c r="C194" s="1"/>
      <c r="D194" s="2"/>
      <c r="E194" s="2"/>
      <c r="F194" s="3"/>
      <c r="G194" s="1"/>
      <c r="H194" s="3"/>
      <c r="I194" s="1"/>
      <c r="J194" s="2"/>
      <c r="K194" s="38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10"/>
      <c r="BS194" s="10"/>
      <c r="BT194" s="10"/>
      <c r="BU194" s="10"/>
    </row>
    <row r="195" spans="1:73" ht="15.75" customHeight="1" x14ac:dyDescent="0.3">
      <c r="A195" s="19"/>
      <c r="B195" s="1"/>
      <c r="C195" s="1"/>
      <c r="D195" s="2"/>
      <c r="E195" s="2"/>
      <c r="F195" s="3"/>
      <c r="G195" s="1"/>
      <c r="H195" s="3"/>
      <c r="I195" s="1"/>
      <c r="J195" s="2"/>
      <c r="K195" s="38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10"/>
      <c r="BS195" s="10"/>
      <c r="BT195" s="10"/>
      <c r="BU195" s="10"/>
    </row>
    <row r="196" spans="1:73" ht="15.75" customHeight="1" x14ac:dyDescent="0.3">
      <c r="A196" s="19"/>
      <c r="B196" s="1"/>
      <c r="C196" s="1"/>
      <c r="D196" s="2"/>
      <c r="E196" s="2"/>
      <c r="F196" s="3"/>
      <c r="G196" s="1"/>
      <c r="H196" s="3"/>
      <c r="I196" s="1"/>
      <c r="J196" s="2"/>
      <c r="K196" s="38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10"/>
      <c r="BS196" s="10"/>
      <c r="BT196" s="10"/>
      <c r="BU196" s="10"/>
    </row>
    <row r="197" spans="1:73" ht="15.75" customHeight="1" x14ac:dyDescent="0.3">
      <c r="A197" s="19"/>
      <c r="B197" s="1"/>
      <c r="C197" s="1"/>
      <c r="D197" s="2"/>
      <c r="E197" s="2"/>
      <c r="F197" s="3"/>
      <c r="G197" s="1"/>
      <c r="H197" s="3"/>
      <c r="I197" s="1"/>
      <c r="J197" s="2"/>
      <c r="K197" s="38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10"/>
      <c r="BS197" s="10"/>
      <c r="BT197" s="10"/>
      <c r="BU197" s="10"/>
    </row>
    <row r="198" spans="1:73" ht="15.75" customHeight="1" x14ac:dyDescent="0.3">
      <c r="A198" s="19"/>
      <c r="B198" s="1"/>
      <c r="C198" s="1"/>
      <c r="D198" s="2"/>
      <c r="E198" s="2"/>
      <c r="F198" s="3"/>
      <c r="G198" s="1"/>
      <c r="H198" s="3"/>
      <c r="I198" s="9"/>
      <c r="J198" s="2"/>
      <c r="K198" s="38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10"/>
      <c r="BS198" s="10"/>
      <c r="BT198" s="10"/>
      <c r="BU198" s="10"/>
    </row>
    <row r="199" spans="1:73" ht="15.75" customHeight="1" x14ac:dyDescent="0.3">
      <c r="A199" s="19"/>
      <c r="B199" s="1"/>
      <c r="C199" s="1"/>
      <c r="D199" s="2"/>
      <c r="E199" s="2"/>
      <c r="F199" s="3"/>
      <c r="G199" s="9"/>
      <c r="H199" s="3"/>
      <c r="I199" s="9"/>
      <c r="J199" s="2"/>
      <c r="K199" s="38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10"/>
      <c r="BS199" s="10"/>
      <c r="BT199" s="10"/>
      <c r="BU199" s="10"/>
    </row>
    <row r="200" spans="1:73" ht="17.25" customHeight="1" x14ac:dyDescent="0.3">
      <c r="A200" s="19"/>
      <c r="B200" s="1"/>
      <c r="C200" s="1"/>
      <c r="D200" s="2"/>
      <c r="E200" s="2"/>
      <c r="F200" s="3"/>
      <c r="G200" s="9"/>
      <c r="H200" s="3"/>
      <c r="I200" s="9"/>
      <c r="J200" s="2"/>
      <c r="K200" s="3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10"/>
      <c r="BS200" s="10"/>
      <c r="BT200" s="10"/>
      <c r="BU200" s="10"/>
    </row>
    <row r="201" spans="1:73" ht="17.25" customHeight="1" x14ac:dyDescent="0.3">
      <c r="A201" s="19"/>
      <c r="B201" s="1"/>
      <c r="C201" s="1"/>
      <c r="D201" s="2"/>
      <c r="E201" s="2"/>
      <c r="F201" s="3"/>
      <c r="G201" s="9"/>
      <c r="H201" s="3"/>
      <c r="I201" s="9"/>
      <c r="J201" s="2"/>
      <c r="K201" s="3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10"/>
      <c r="BS201" s="10"/>
      <c r="BT201" s="10"/>
      <c r="BU201" s="10"/>
    </row>
    <row r="202" spans="1:73" ht="15.75" customHeight="1" x14ac:dyDescent="0.3">
      <c r="A202" s="19"/>
      <c r="B202" s="1"/>
      <c r="C202" s="1"/>
      <c r="D202" s="2"/>
      <c r="E202" s="2"/>
      <c r="F202" s="3"/>
      <c r="G202" s="9"/>
      <c r="H202" s="3"/>
      <c r="I202" s="9"/>
      <c r="J202" s="2"/>
      <c r="K202" s="3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10"/>
      <c r="BS202" s="10"/>
      <c r="BT202" s="10"/>
      <c r="BU202" s="10"/>
    </row>
    <row r="203" spans="1:73" ht="15.75" customHeight="1" x14ac:dyDescent="0.3">
      <c r="A203" s="19"/>
      <c r="B203" s="1"/>
      <c r="C203" s="1"/>
      <c r="D203" s="2"/>
      <c r="E203" s="2"/>
      <c r="F203" s="3"/>
      <c r="G203" s="9"/>
      <c r="H203" s="3"/>
      <c r="I203" s="9"/>
      <c r="J203" s="2"/>
      <c r="K203" s="3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10"/>
      <c r="BS203" s="10"/>
      <c r="BT203" s="10"/>
      <c r="BU203" s="10"/>
    </row>
    <row r="204" spans="1:73" ht="15.75" customHeight="1" x14ac:dyDescent="0.3">
      <c r="A204" s="19"/>
      <c r="B204" s="1"/>
      <c r="C204" s="1"/>
      <c r="D204" s="2"/>
      <c r="E204" s="2"/>
      <c r="F204" s="3"/>
      <c r="G204" s="9"/>
      <c r="H204" s="3"/>
      <c r="I204" s="9"/>
      <c r="J204" s="2"/>
      <c r="K204" s="38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10"/>
      <c r="BS204" s="10"/>
      <c r="BT204" s="10"/>
      <c r="BU204" s="10"/>
    </row>
    <row r="205" spans="1:73" ht="15.75" customHeight="1" x14ac:dyDescent="0.3">
      <c r="A205" s="19"/>
      <c r="B205" s="1"/>
      <c r="C205" s="1"/>
      <c r="D205" s="2"/>
      <c r="E205" s="2"/>
      <c r="F205" s="3"/>
      <c r="G205" s="9"/>
      <c r="H205" s="3"/>
      <c r="I205" s="9"/>
      <c r="J205" s="2"/>
      <c r="K205" s="3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10"/>
      <c r="BS205" s="10"/>
      <c r="BT205" s="10"/>
      <c r="BU205" s="10"/>
    </row>
    <row r="206" spans="1:73" ht="15.75" customHeight="1" x14ac:dyDescent="0.3">
      <c r="A206" s="19"/>
      <c r="B206" s="1"/>
      <c r="C206" s="1"/>
      <c r="D206" s="2"/>
      <c r="E206" s="2"/>
      <c r="F206" s="3"/>
      <c r="G206" s="1"/>
      <c r="H206" s="3"/>
      <c r="I206" s="9"/>
      <c r="J206" s="2"/>
      <c r="K206" s="38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10"/>
      <c r="BS206" s="10"/>
      <c r="BT206" s="10"/>
      <c r="BU206" s="10"/>
    </row>
    <row r="207" spans="1:73" ht="15.75" customHeight="1" x14ac:dyDescent="0.3">
      <c r="A207" s="19"/>
      <c r="B207" s="1"/>
      <c r="C207" s="1"/>
      <c r="D207" s="2"/>
      <c r="E207" s="2"/>
      <c r="F207" s="3"/>
      <c r="G207" s="1"/>
      <c r="H207" s="3"/>
      <c r="I207" s="9"/>
      <c r="J207" s="2"/>
      <c r="K207" s="3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10"/>
      <c r="BS207" s="10"/>
      <c r="BT207" s="10"/>
      <c r="BU207" s="10"/>
    </row>
    <row r="208" spans="1:73" ht="15.75" customHeight="1" x14ac:dyDescent="0.3">
      <c r="A208" s="19"/>
      <c r="B208" s="1"/>
      <c r="C208" s="1"/>
      <c r="D208" s="2"/>
      <c r="E208" s="2"/>
      <c r="F208" s="3"/>
      <c r="G208" s="1"/>
      <c r="H208" s="3"/>
      <c r="I208" s="9"/>
      <c r="J208" s="2"/>
      <c r="K208" s="38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10"/>
      <c r="BS208" s="10"/>
      <c r="BT208" s="10"/>
      <c r="BU208" s="10"/>
    </row>
    <row r="209" spans="1:73" ht="15.75" customHeight="1" x14ac:dyDescent="0.3">
      <c r="A209" s="19"/>
      <c r="B209" s="1"/>
      <c r="C209" s="1"/>
      <c r="D209" s="2"/>
      <c r="E209" s="2"/>
      <c r="F209" s="3"/>
      <c r="G209" s="9"/>
      <c r="H209" s="3"/>
      <c r="I209" s="9"/>
      <c r="J209" s="2"/>
      <c r="K209" s="3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10"/>
      <c r="BS209" s="10"/>
      <c r="BT209" s="10"/>
      <c r="BU209" s="10"/>
    </row>
    <row r="210" spans="1:73" ht="15.75" customHeight="1" x14ac:dyDescent="0.3">
      <c r="A210" s="19"/>
      <c r="B210" s="1"/>
      <c r="C210" s="1"/>
      <c r="D210" s="2"/>
      <c r="E210" s="2"/>
      <c r="F210" s="3"/>
      <c r="G210" s="9"/>
      <c r="H210" s="3"/>
      <c r="I210" s="9"/>
      <c r="J210" s="2"/>
      <c r="K210" s="3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10"/>
      <c r="BS210" s="10"/>
      <c r="BT210" s="10"/>
      <c r="BU210" s="10"/>
    </row>
    <row r="211" spans="1:73" ht="15.75" customHeight="1" x14ac:dyDescent="0.3">
      <c r="A211" s="2"/>
      <c r="B211" s="1"/>
      <c r="C211" s="1"/>
      <c r="D211" s="2"/>
      <c r="E211" s="2"/>
      <c r="F211" s="2"/>
      <c r="G211" s="9"/>
      <c r="H211" s="9"/>
      <c r="J211" s="2"/>
      <c r="K211" s="3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10"/>
      <c r="BS211" s="10"/>
      <c r="BT211" s="10"/>
      <c r="BU211" s="10"/>
    </row>
    <row r="212" spans="1:73" ht="15.75" customHeight="1" x14ac:dyDescent="0.3">
      <c r="A212" s="28"/>
      <c r="B212" s="1"/>
      <c r="C212" s="1"/>
      <c r="D212" s="29"/>
      <c r="E212" s="2"/>
      <c r="F212" s="2"/>
      <c r="G212" s="9"/>
      <c r="H212" s="9"/>
      <c r="J212" s="2"/>
      <c r="K212" s="38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10"/>
      <c r="BS212" s="10"/>
      <c r="BT212" s="10"/>
      <c r="BU212" s="10"/>
    </row>
    <row r="213" spans="1:73" ht="15.75" customHeight="1" x14ac:dyDescent="0.3">
      <c r="A213" s="28"/>
      <c r="B213" s="1"/>
      <c r="C213" s="1"/>
      <c r="D213" s="30"/>
      <c r="E213" s="2"/>
      <c r="F213" s="2"/>
      <c r="G213" s="9"/>
      <c r="H213" s="9"/>
      <c r="J213" s="2"/>
      <c r="K213" s="3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10"/>
      <c r="BS213" s="10"/>
      <c r="BT213" s="10"/>
      <c r="BU213" s="10"/>
    </row>
    <row r="214" spans="1:73" ht="15.75" customHeight="1" x14ac:dyDescent="0.3">
      <c r="A214" s="10"/>
      <c r="B214" s="1"/>
      <c r="C214" s="1"/>
      <c r="D214" s="31"/>
      <c r="E214" s="2"/>
      <c r="F214" s="2"/>
      <c r="G214" s="9"/>
      <c r="H214" s="9"/>
      <c r="J214" s="2"/>
      <c r="K214" s="3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10"/>
      <c r="BS214" s="10"/>
      <c r="BT214" s="10"/>
      <c r="BU214" s="10"/>
    </row>
    <row r="215" spans="1:73" ht="15.75" customHeight="1" x14ac:dyDescent="0.3">
      <c r="A215" s="4"/>
      <c r="B215" s="1"/>
      <c r="C215" s="1"/>
      <c r="D215" s="10"/>
      <c r="E215" s="2"/>
      <c r="F215" s="2"/>
      <c r="G215" s="9"/>
      <c r="H215" s="9"/>
      <c r="J215" s="2"/>
      <c r="K215" s="3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10"/>
      <c r="BS215" s="10"/>
      <c r="BT215" s="10"/>
      <c r="BU215" s="10"/>
    </row>
    <row r="216" spans="1:73" ht="15.75" customHeight="1" x14ac:dyDescent="0.3">
      <c r="A216" s="4"/>
      <c r="B216" s="1"/>
      <c r="C216" s="1"/>
      <c r="D216" s="32"/>
      <c r="E216" s="2"/>
      <c r="F216" s="2"/>
      <c r="G216" s="9"/>
      <c r="H216" s="9"/>
      <c r="J216" s="2"/>
      <c r="K216" s="3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10"/>
      <c r="BS216" s="10"/>
      <c r="BT216" s="10"/>
      <c r="BU216" s="10"/>
    </row>
    <row r="217" spans="1:73" ht="15.75" customHeight="1" x14ac:dyDescent="0.3">
      <c r="A217" s="4"/>
      <c r="B217" s="1"/>
      <c r="C217" s="1"/>
      <c r="D217" s="10"/>
      <c r="E217" s="2"/>
      <c r="F217" s="2"/>
      <c r="G217" s="9"/>
      <c r="H217" s="9"/>
      <c r="J217" s="2"/>
      <c r="K217" s="3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10"/>
      <c r="BS217" s="10"/>
      <c r="BT217" s="10"/>
      <c r="BU217" s="10"/>
    </row>
    <row r="218" spans="1:73" ht="15.75" customHeight="1" x14ac:dyDescent="0.3">
      <c r="A218" s="4"/>
      <c r="B218" s="1"/>
      <c r="C218" s="1"/>
      <c r="D218" s="10"/>
      <c r="E218" s="2"/>
      <c r="F218" s="2"/>
      <c r="G218" s="9"/>
      <c r="H218" s="9"/>
      <c r="J218" s="2"/>
      <c r="K218" s="3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10"/>
      <c r="BS218" s="10"/>
      <c r="BT218" s="10"/>
      <c r="BU218" s="10"/>
    </row>
    <row r="219" spans="1:73" ht="15.75" customHeight="1" x14ac:dyDescent="0.3">
      <c r="A219" s="1"/>
      <c r="B219" s="1"/>
      <c r="C219" s="1"/>
      <c r="D219" s="5"/>
      <c r="F219" s="20"/>
      <c r="G219" s="1"/>
      <c r="H219" s="1"/>
      <c r="J219" s="2"/>
      <c r="K219" s="3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10"/>
      <c r="BS219" s="10"/>
      <c r="BT219" s="10"/>
      <c r="BU219" s="10"/>
    </row>
    <row r="220" spans="1:73" ht="15.75" customHeight="1" x14ac:dyDescent="0.3">
      <c r="A220" s="28"/>
      <c r="B220" s="1"/>
      <c r="C220" s="1"/>
      <c r="D220" s="29"/>
      <c r="E220" s="34"/>
      <c r="F220" s="34"/>
      <c r="G220" s="1"/>
      <c r="H220" s="1"/>
      <c r="J220" s="2"/>
      <c r="K220" s="3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10"/>
      <c r="BS220" s="10"/>
      <c r="BT220" s="10"/>
      <c r="BU220" s="10"/>
    </row>
    <row r="221" spans="1:73" ht="15.75" customHeight="1" x14ac:dyDescent="0.3">
      <c r="A221" s="28"/>
      <c r="B221" s="29"/>
      <c r="C221" s="10"/>
      <c r="D221" s="33"/>
      <c r="E221" s="34"/>
      <c r="F221" s="34"/>
      <c r="G221" s="1"/>
      <c r="H221" s="1"/>
      <c r="J221" s="2"/>
      <c r="K221" s="3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10"/>
      <c r="BS221" s="10"/>
      <c r="BT221" s="10"/>
      <c r="BU221" s="10"/>
    </row>
    <row r="222" spans="1:73" ht="15.75" customHeight="1" x14ac:dyDescent="0.3">
      <c r="A222" s="28"/>
      <c r="B222" s="35"/>
      <c r="C222" s="35"/>
      <c r="D222" s="30"/>
      <c r="E222" s="34"/>
      <c r="F222" s="34"/>
      <c r="G222" s="1"/>
      <c r="H222" s="1"/>
      <c r="J222" s="2"/>
      <c r="K222" s="3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10"/>
      <c r="BS222" s="10"/>
      <c r="BT222" s="10"/>
      <c r="BU222" s="10"/>
    </row>
    <row r="223" spans="1:73" ht="15.75" customHeight="1" x14ac:dyDescent="0.3">
      <c r="A223" s="9"/>
      <c r="B223" s="1"/>
      <c r="C223" s="1"/>
      <c r="D223" s="10"/>
      <c r="E223" s="36"/>
      <c r="F223" s="36"/>
      <c r="G223" s="1"/>
      <c r="H223" s="1"/>
      <c r="I223" s="1"/>
      <c r="J223" s="2"/>
      <c r="K223" s="3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10"/>
      <c r="BS223" s="10"/>
      <c r="BT223" s="10"/>
      <c r="BU223" s="10"/>
    </row>
    <row r="224" spans="1:73" ht="15.75" customHeight="1" x14ac:dyDescent="0.3">
      <c r="A224" s="4"/>
      <c r="B224" s="1"/>
      <c r="C224" s="1"/>
      <c r="D224" s="10"/>
      <c r="E224" s="36"/>
      <c r="F224" s="36"/>
      <c r="G224" s="1"/>
      <c r="H224" s="1"/>
      <c r="J224" s="2"/>
      <c r="K224" s="3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10"/>
      <c r="BS224" s="10"/>
      <c r="BT224" s="10"/>
      <c r="BU224" s="10"/>
    </row>
    <row r="225" spans="1:73" ht="15.75" customHeight="1" x14ac:dyDescent="0.3">
      <c r="A225" s="4"/>
      <c r="B225" s="1"/>
      <c r="C225" s="1"/>
      <c r="D225" s="10"/>
      <c r="E225" s="36"/>
      <c r="F225" s="36"/>
      <c r="G225" s="1"/>
      <c r="H225" s="1"/>
      <c r="I225" s="1"/>
      <c r="J225" s="2"/>
      <c r="K225" s="3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10"/>
      <c r="BS225" s="10"/>
      <c r="BT225" s="10"/>
      <c r="BU225" s="10"/>
    </row>
    <row r="226" spans="1:73" ht="15.75" customHeight="1" x14ac:dyDescent="0.3">
      <c r="A226" s="4"/>
      <c r="B226" s="1"/>
      <c r="C226" s="1"/>
      <c r="D226" s="10"/>
      <c r="E226" s="36"/>
      <c r="F226" s="36"/>
      <c r="G226" s="1"/>
      <c r="H226" s="1"/>
      <c r="I226" s="1"/>
      <c r="J226" s="2"/>
      <c r="K226" s="3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10"/>
      <c r="BS226" s="10"/>
      <c r="BT226" s="10"/>
      <c r="BU226" s="10"/>
    </row>
    <row r="227" spans="1:73" ht="15.75" customHeight="1" x14ac:dyDescent="0.3">
      <c r="A227" s="4"/>
      <c r="B227" s="1"/>
      <c r="C227" s="1"/>
      <c r="D227" s="5"/>
      <c r="E227" s="3"/>
      <c r="F227" s="3"/>
      <c r="G227" s="1"/>
      <c r="H227" s="1"/>
      <c r="I227" s="1"/>
      <c r="J227" s="2"/>
      <c r="K227" s="3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10"/>
      <c r="BS227" s="10"/>
      <c r="BT227" s="10"/>
      <c r="BU227" s="10"/>
    </row>
    <row r="228" spans="1:73" ht="15.75" customHeight="1" x14ac:dyDescent="0.3">
      <c r="A228" s="4"/>
      <c r="B228" s="1"/>
      <c r="C228" s="1"/>
      <c r="D228" s="5"/>
      <c r="E228" s="3"/>
      <c r="F228" s="3"/>
      <c r="G228" s="1"/>
      <c r="H228" s="1"/>
      <c r="I228" s="1"/>
      <c r="J228" s="2"/>
      <c r="K228" s="3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10"/>
      <c r="BS228" s="10"/>
      <c r="BT228" s="10"/>
      <c r="BU228" s="10"/>
    </row>
    <row r="229" spans="1:73" ht="15.75" customHeight="1" x14ac:dyDescent="0.3">
      <c r="A229" s="4"/>
      <c r="B229" s="1"/>
      <c r="C229" s="1"/>
      <c r="D229" s="5"/>
      <c r="E229" s="3"/>
      <c r="F229" s="3"/>
      <c r="G229" s="1"/>
      <c r="H229" s="1"/>
      <c r="I229" s="1"/>
      <c r="J229" s="2"/>
      <c r="K229" s="3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10"/>
      <c r="BS229" s="10"/>
      <c r="BT229" s="10"/>
      <c r="BU229" s="10"/>
    </row>
    <row r="230" spans="1:73" ht="15.75" customHeight="1" x14ac:dyDescent="0.3">
      <c r="A230" s="4"/>
      <c r="B230" s="1"/>
      <c r="C230" s="1"/>
      <c r="D230" s="5"/>
      <c r="E230" s="3"/>
      <c r="F230" s="3"/>
      <c r="G230" s="1"/>
      <c r="H230" s="1"/>
      <c r="I230" s="1"/>
      <c r="J230" s="2"/>
      <c r="K230" s="3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10"/>
      <c r="BS230" s="10"/>
      <c r="BT230" s="10"/>
      <c r="BU230" s="10"/>
    </row>
    <row r="231" spans="1:73" ht="15.75" customHeight="1" x14ac:dyDescent="0.3">
      <c r="A231" s="4"/>
      <c r="B231" s="1"/>
      <c r="C231" s="1"/>
      <c r="D231" s="5"/>
      <c r="E231" s="3"/>
      <c r="F231" s="3"/>
      <c r="G231" s="1"/>
      <c r="H231" s="1"/>
      <c r="I231" s="1"/>
      <c r="J231" s="2"/>
      <c r="K231" s="3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10"/>
      <c r="BS231" s="10"/>
      <c r="BT231" s="10"/>
      <c r="BU231" s="10"/>
    </row>
    <row r="232" spans="1:73" ht="15.75" customHeight="1" x14ac:dyDescent="0.3">
      <c r="A232" s="4"/>
      <c r="B232" s="1"/>
      <c r="C232" s="1"/>
      <c r="D232" s="5"/>
      <c r="E232" s="3"/>
      <c r="F232" s="3"/>
      <c r="G232" s="1"/>
      <c r="H232" s="1"/>
      <c r="I232" s="1"/>
      <c r="J232" s="2"/>
      <c r="K232" s="3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10"/>
      <c r="BS232" s="10"/>
      <c r="BT232" s="10"/>
      <c r="BU232" s="10"/>
    </row>
    <row r="233" spans="1:73" ht="15.75" customHeight="1" x14ac:dyDescent="0.3">
      <c r="A233" s="4"/>
      <c r="B233" s="1"/>
      <c r="C233" s="1"/>
      <c r="D233" s="5"/>
      <c r="E233" s="3"/>
      <c r="F233" s="3"/>
      <c r="G233" s="1"/>
      <c r="H233" s="1"/>
      <c r="I233" s="1"/>
      <c r="J233" s="2"/>
      <c r="K233" s="3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10"/>
      <c r="BS233" s="10"/>
      <c r="BT233" s="10"/>
      <c r="BU233" s="10"/>
    </row>
    <row r="234" spans="1:73" ht="15.75" customHeight="1" x14ac:dyDescent="0.3">
      <c r="A234" s="4"/>
      <c r="B234" s="1"/>
      <c r="C234" s="1"/>
      <c r="D234" s="5"/>
      <c r="E234" s="3"/>
      <c r="F234" s="3"/>
      <c r="G234" s="1"/>
      <c r="H234" s="1"/>
      <c r="I234" s="1"/>
      <c r="J234" s="2"/>
      <c r="K234" s="3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10"/>
      <c r="BS234" s="10"/>
      <c r="BT234" s="10"/>
      <c r="BU234" s="10"/>
    </row>
    <row r="235" spans="1:73" ht="15.75" customHeight="1" x14ac:dyDescent="0.3">
      <c r="A235" s="4"/>
      <c r="B235" s="1"/>
      <c r="C235" s="1"/>
      <c r="D235" s="5"/>
      <c r="E235" s="3"/>
      <c r="F235" s="3"/>
      <c r="G235" s="1"/>
      <c r="H235" s="1"/>
      <c r="I235" s="1"/>
      <c r="J235" s="2"/>
      <c r="K235" s="3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10"/>
      <c r="BS235" s="10"/>
      <c r="BT235" s="10"/>
      <c r="BU235" s="10"/>
    </row>
    <row r="236" spans="1:73" ht="15.75" customHeight="1" x14ac:dyDescent="0.3">
      <c r="A236" s="4"/>
      <c r="B236" s="1"/>
      <c r="C236" s="1"/>
      <c r="D236" s="5"/>
      <c r="E236" s="3"/>
      <c r="F236" s="3"/>
      <c r="G236" s="1"/>
      <c r="H236" s="1"/>
      <c r="I236" s="1"/>
      <c r="J236" s="2"/>
      <c r="K236" s="3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10"/>
      <c r="BS236" s="10"/>
      <c r="BT236" s="10"/>
      <c r="BU236" s="10"/>
    </row>
    <row r="237" spans="1:73" ht="15.75" customHeight="1" x14ac:dyDescent="0.3">
      <c r="A237" s="4"/>
      <c r="B237" s="1"/>
      <c r="C237" s="1"/>
      <c r="D237" s="5"/>
      <c r="E237" s="3"/>
      <c r="F237" s="3"/>
      <c r="G237" s="1"/>
      <c r="H237" s="1"/>
      <c r="I237" s="1"/>
      <c r="J237" s="2"/>
      <c r="K237" s="3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10"/>
      <c r="BS237" s="10"/>
      <c r="BT237" s="10"/>
      <c r="BU237" s="10"/>
    </row>
    <row r="238" spans="1:73" ht="15.75" customHeight="1" x14ac:dyDescent="0.3">
      <c r="A238" s="4"/>
      <c r="B238" s="1"/>
      <c r="C238" s="1"/>
      <c r="D238" s="5"/>
      <c r="E238" s="3"/>
      <c r="F238" s="3"/>
      <c r="G238" s="1"/>
      <c r="H238" s="1"/>
      <c r="I238" s="1"/>
      <c r="J238" s="2"/>
      <c r="K238" s="3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10"/>
      <c r="BS238" s="10"/>
      <c r="BT238" s="10"/>
      <c r="BU238" s="10"/>
    </row>
    <row r="239" spans="1:73" ht="15.75" customHeight="1" x14ac:dyDescent="0.3">
      <c r="A239" s="4"/>
      <c r="B239" s="1"/>
      <c r="C239" s="1"/>
      <c r="D239" s="5"/>
      <c r="E239" s="3"/>
      <c r="F239" s="3"/>
      <c r="G239" s="1"/>
      <c r="H239" s="1"/>
      <c r="I239" s="1"/>
      <c r="J239" s="2"/>
      <c r="K239" s="3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10"/>
      <c r="BS239" s="10"/>
      <c r="BT239" s="10"/>
      <c r="BU239" s="10"/>
    </row>
    <row r="240" spans="1:73" ht="15.75" customHeight="1" x14ac:dyDescent="0.3">
      <c r="A240" s="4"/>
      <c r="B240" s="1"/>
      <c r="C240" s="1"/>
      <c r="D240" s="5"/>
      <c r="E240" s="3"/>
      <c r="F240" s="3"/>
      <c r="G240" s="1"/>
      <c r="H240" s="1"/>
      <c r="I240" s="1"/>
      <c r="J240" s="2"/>
      <c r="K240" s="3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10"/>
      <c r="BS240" s="10"/>
      <c r="BT240" s="10"/>
      <c r="BU240" s="10"/>
    </row>
    <row r="241" spans="1:73" ht="15.75" customHeight="1" x14ac:dyDescent="0.3">
      <c r="A241" s="4"/>
      <c r="B241" s="1"/>
      <c r="C241" s="1"/>
      <c r="D241" s="5"/>
      <c r="E241" s="3"/>
      <c r="F241" s="3"/>
      <c r="G241" s="1"/>
      <c r="H241" s="1"/>
      <c r="I241" s="1"/>
      <c r="J241" s="2"/>
      <c r="K241" s="38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10"/>
      <c r="BS241" s="10"/>
      <c r="BT241" s="10"/>
      <c r="BU241" s="10"/>
    </row>
    <row r="242" spans="1:73" ht="15.75" customHeight="1" x14ac:dyDescent="0.3">
      <c r="A242" s="4"/>
      <c r="B242" s="1"/>
      <c r="C242" s="1"/>
      <c r="D242" s="5"/>
      <c r="E242" s="3"/>
      <c r="F242" s="3"/>
      <c r="G242" s="1"/>
      <c r="H242" s="1"/>
      <c r="I242" s="1"/>
      <c r="J242" s="2"/>
      <c r="K242" s="38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10"/>
      <c r="BS242" s="10"/>
      <c r="BT242" s="10"/>
      <c r="BU242" s="10"/>
    </row>
    <row r="243" spans="1:73" ht="15.75" customHeight="1" x14ac:dyDescent="0.3">
      <c r="A243" s="4"/>
      <c r="B243" s="1"/>
      <c r="C243" s="1"/>
      <c r="D243" s="5"/>
      <c r="E243" s="3"/>
      <c r="F243" s="3"/>
      <c r="G243" s="1"/>
      <c r="H243" s="1"/>
      <c r="I243" s="1"/>
      <c r="J243" s="2"/>
      <c r="K243" s="38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10"/>
      <c r="BS243" s="10"/>
      <c r="BT243" s="10"/>
      <c r="BU243" s="10"/>
    </row>
    <row r="244" spans="1:73" ht="15.75" customHeight="1" x14ac:dyDescent="0.3">
      <c r="A244" s="4"/>
      <c r="B244" s="1"/>
      <c r="C244" s="1"/>
      <c r="D244" s="5"/>
      <c r="E244" s="3"/>
      <c r="F244" s="3"/>
      <c r="G244" s="1"/>
      <c r="H244" s="1"/>
      <c r="I244" s="1"/>
      <c r="J244" s="2"/>
      <c r="K244" s="38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10"/>
      <c r="BS244" s="10"/>
      <c r="BT244" s="10"/>
      <c r="BU244" s="10"/>
    </row>
    <row r="245" spans="1:73" ht="15.75" customHeight="1" x14ac:dyDescent="0.3">
      <c r="A245" s="4"/>
      <c r="B245" s="1"/>
      <c r="C245" s="1"/>
      <c r="D245" s="5"/>
      <c r="E245" s="3"/>
      <c r="F245" s="3"/>
      <c r="G245" s="1"/>
      <c r="H245" s="1"/>
      <c r="I245" s="1"/>
      <c r="J245" s="14"/>
      <c r="K245" s="39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</row>
    <row r="246" spans="1:73" ht="15" customHeight="1" x14ac:dyDescent="0.3">
      <c r="A246" s="4"/>
      <c r="B246" s="1"/>
      <c r="C246" s="1"/>
      <c r="D246" s="5"/>
      <c r="E246" s="3"/>
      <c r="F246" s="3"/>
      <c r="G246" s="1"/>
      <c r="H246" s="1"/>
      <c r="I246" s="1"/>
      <c r="J246" s="15"/>
      <c r="K246" s="40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</row>
    <row r="247" spans="1:73" ht="15" customHeight="1" x14ac:dyDescent="0.3">
      <c r="A247" s="4"/>
      <c r="B247" s="1"/>
      <c r="C247" s="1"/>
      <c r="D247" s="5"/>
      <c r="E247" s="3"/>
      <c r="F247" s="3"/>
      <c r="G247" s="1"/>
      <c r="H247" s="1"/>
      <c r="I247" s="1"/>
    </row>
    <row r="248" spans="1:73" ht="15" customHeight="1" x14ac:dyDescent="0.3">
      <c r="A248" s="4"/>
      <c r="B248" s="1"/>
      <c r="C248" s="1"/>
      <c r="D248" s="5"/>
      <c r="E248" s="3"/>
      <c r="F248" s="3"/>
      <c r="G248" s="1"/>
      <c r="H248" s="1"/>
      <c r="I248" s="1"/>
    </row>
    <row r="249" spans="1:73" ht="15" customHeight="1" x14ac:dyDescent="0.3">
      <c r="A249" s="4"/>
      <c r="B249" s="1"/>
      <c r="C249" s="1"/>
      <c r="D249" s="5"/>
      <c r="E249" s="3"/>
      <c r="F249" s="3"/>
      <c r="G249" s="1"/>
      <c r="H249" s="1"/>
      <c r="I249" s="1"/>
    </row>
    <row r="250" spans="1:73" ht="15" customHeight="1" x14ac:dyDescent="0.3">
      <c r="A250" s="4"/>
      <c r="B250" s="1"/>
      <c r="C250" s="1"/>
      <c r="D250" s="5"/>
      <c r="E250" s="3"/>
      <c r="F250" s="3"/>
      <c r="G250" s="1"/>
      <c r="H250" s="1"/>
      <c r="I250" s="1"/>
    </row>
    <row r="251" spans="1:73" ht="15" customHeight="1" x14ac:dyDescent="0.3">
      <c r="A251" s="4"/>
      <c r="B251" s="1"/>
      <c r="C251" s="1"/>
      <c r="D251" s="5"/>
      <c r="E251" s="3"/>
      <c r="F251" s="3"/>
      <c r="G251" s="1"/>
      <c r="H251" s="1"/>
      <c r="I251" s="1"/>
    </row>
    <row r="252" spans="1:73" ht="15" customHeight="1" x14ac:dyDescent="0.3">
      <c r="A252" s="4"/>
      <c r="B252" s="1"/>
      <c r="C252" s="1"/>
      <c r="D252" s="5"/>
      <c r="E252" s="3"/>
      <c r="F252" s="3"/>
      <c r="G252" s="1"/>
      <c r="H252" s="1"/>
      <c r="I252" s="1"/>
    </row>
    <row r="253" spans="1:73" ht="15" customHeight="1" x14ac:dyDescent="0.3">
      <c r="A253" s="4"/>
      <c r="B253" s="1"/>
      <c r="C253" s="1"/>
      <c r="D253" s="5"/>
      <c r="E253" s="3"/>
      <c r="F253" s="3"/>
      <c r="G253" s="1"/>
      <c r="H253" s="1"/>
      <c r="I253" s="1"/>
    </row>
    <row r="254" spans="1:73" ht="15" customHeight="1" x14ac:dyDescent="0.3">
      <c r="A254" s="4"/>
      <c r="B254" s="1"/>
      <c r="C254" s="1"/>
      <c r="D254" s="5"/>
      <c r="E254" s="3"/>
      <c r="F254" s="3"/>
      <c r="G254" s="1"/>
      <c r="H254" s="1"/>
      <c r="I254" s="1"/>
    </row>
    <row r="255" spans="1:73" ht="15" customHeight="1" x14ac:dyDescent="0.3">
      <c r="A255" s="4"/>
      <c r="B255" s="1"/>
      <c r="C255" s="1"/>
      <c r="D255" s="5"/>
      <c r="E255" s="3"/>
      <c r="F255" s="3"/>
      <c r="G255" s="1"/>
      <c r="H255" s="1"/>
      <c r="I255" s="1"/>
    </row>
    <row r="256" spans="1:73" ht="15" customHeight="1" x14ac:dyDescent="0.3">
      <c r="A256" s="4"/>
      <c r="B256" s="1"/>
      <c r="C256" s="1"/>
      <c r="D256" s="5"/>
      <c r="E256" s="3"/>
      <c r="F256" s="3"/>
      <c r="G256" s="1"/>
      <c r="H256" s="1"/>
      <c r="I256" s="1"/>
    </row>
    <row r="257" spans="1:9" ht="15" customHeight="1" x14ac:dyDescent="0.3">
      <c r="A257" s="4"/>
      <c r="B257" s="1"/>
      <c r="C257" s="1"/>
      <c r="D257" s="5"/>
      <c r="E257" s="3"/>
      <c r="F257" s="3"/>
      <c r="G257" s="1"/>
      <c r="H257" s="1"/>
      <c r="I257" s="1"/>
    </row>
    <row r="258" spans="1:9" ht="15" customHeight="1" x14ac:dyDescent="0.3">
      <c r="A258" s="4"/>
      <c r="B258" s="1"/>
      <c r="C258" s="1"/>
      <c r="D258" s="5"/>
      <c r="E258" s="3"/>
      <c r="F258" s="3"/>
      <c r="G258" s="1"/>
      <c r="H258" s="1"/>
      <c r="I258" s="1"/>
    </row>
    <row r="259" spans="1:9" ht="15" customHeight="1" x14ac:dyDescent="0.3">
      <c r="A259" s="4"/>
      <c r="B259" s="1"/>
      <c r="C259" s="1"/>
      <c r="D259" s="5"/>
      <c r="E259" s="3"/>
      <c r="F259" s="3"/>
      <c r="G259" s="1"/>
      <c r="H259" s="1"/>
      <c r="I259" s="1"/>
    </row>
    <row r="260" spans="1:9" ht="15" customHeight="1" x14ac:dyDescent="0.3">
      <c r="A260" s="4"/>
      <c r="B260" s="1"/>
      <c r="C260" s="1"/>
      <c r="D260" s="5"/>
      <c r="E260" s="3"/>
      <c r="F260" s="3"/>
      <c r="G260" s="1"/>
      <c r="H260" s="1"/>
      <c r="I260" s="1"/>
    </row>
    <row r="261" spans="1:9" ht="15" customHeight="1" x14ac:dyDescent="0.3">
      <c r="A261" s="4"/>
      <c r="B261" s="1"/>
      <c r="C261" s="1"/>
      <c r="D261" s="5"/>
      <c r="E261" s="3"/>
      <c r="F261" s="3"/>
      <c r="G261" s="1"/>
      <c r="H261" s="1"/>
      <c r="I261" s="1"/>
    </row>
    <row r="262" spans="1:9" ht="15" customHeight="1" x14ac:dyDescent="0.3">
      <c r="A262" s="4"/>
      <c r="B262" s="1"/>
      <c r="C262" s="1"/>
      <c r="D262" s="5"/>
      <c r="E262" s="3"/>
      <c r="F262" s="3"/>
      <c r="G262" s="1"/>
      <c r="H262" s="1"/>
      <c r="I262" s="1"/>
    </row>
    <row r="263" spans="1:9" ht="15" customHeight="1" x14ac:dyDescent="0.3">
      <c r="A263" s="4"/>
      <c r="B263" s="1"/>
      <c r="C263" s="1"/>
      <c r="D263" s="5"/>
      <c r="E263" s="3"/>
      <c r="F263" s="3"/>
      <c r="G263" s="1"/>
      <c r="H263" s="1"/>
      <c r="I263" s="1"/>
    </row>
    <row r="264" spans="1:9" ht="15" customHeight="1" x14ac:dyDescent="0.3">
      <c r="A264" s="4"/>
      <c r="B264" s="1"/>
      <c r="C264" s="1"/>
      <c r="D264" s="5"/>
      <c r="E264" s="3"/>
      <c r="F264" s="3"/>
      <c r="G264" s="1"/>
      <c r="H264" s="1"/>
      <c r="I264" s="1"/>
    </row>
    <row r="265" spans="1:9" ht="15" customHeight="1" x14ac:dyDescent="0.3">
      <c r="A265" s="4"/>
      <c r="B265" s="1"/>
      <c r="C265" s="1"/>
      <c r="D265" s="5"/>
      <c r="E265" s="3"/>
      <c r="F265" s="3"/>
      <c r="G265" s="1"/>
      <c r="H265" s="1"/>
      <c r="I265" s="1"/>
    </row>
    <row r="266" spans="1:9" ht="15" customHeight="1" x14ac:dyDescent="0.3">
      <c r="A266" s="4"/>
      <c r="B266" s="1"/>
      <c r="C266" s="1"/>
      <c r="D266" s="5"/>
      <c r="E266" s="3"/>
      <c r="F266" s="3"/>
      <c r="G266" s="1"/>
      <c r="H266" s="1"/>
      <c r="I266" s="1"/>
    </row>
    <row r="267" spans="1:9" ht="15" customHeight="1" x14ac:dyDescent="0.3">
      <c r="A267" s="4"/>
      <c r="B267" s="1"/>
      <c r="C267" s="1"/>
      <c r="D267" s="5"/>
      <c r="E267" s="3"/>
      <c r="F267" s="3"/>
      <c r="G267" s="1"/>
      <c r="H267" s="1"/>
      <c r="I267" s="1"/>
    </row>
    <row r="268" spans="1:9" ht="15" customHeight="1" x14ac:dyDescent="0.3">
      <c r="A268" s="4"/>
      <c r="B268" s="1"/>
      <c r="C268" s="1"/>
      <c r="D268" s="5"/>
      <c r="E268" s="3"/>
      <c r="F268" s="3"/>
      <c r="G268" s="1"/>
      <c r="H268" s="1"/>
      <c r="I268" s="1"/>
    </row>
    <row r="269" spans="1:9" ht="15" customHeight="1" x14ac:dyDescent="0.3">
      <c r="A269" s="4"/>
      <c r="B269" s="1"/>
      <c r="C269" s="1"/>
      <c r="D269" s="5"/>
      <c r="E269" s="3"/>
      <c r="F269" s="3"/>
      <c r="G269" s="1"/>
      <c r="H269" s="1"/>
      <c r="I269" s="1"/>
    </row>
    <row r="270" spans="1:9" ht="15" customHeight="1" x14ac:dyDescent="0.3">
      <c r="A270" s="4"/>
      <c r="B270" s="1"/>
      <c r="C270" s="1"/>
      <c r="D270" s="2"/>
      <c r="E270" s="3"/>
      <c r="F270" s="3"/>
      <c r="G270" s="1"/>
      <c r="H270" s="1"/>
      <c r="I270" s="1"/>
    </row>
    <row r="271" spans="1:9" ht="15" customHeight="1" x14ac:dyDescent="0.3">
      <c r="A271" s="4"/>
      <c r="B271" s="1"/>
      <c r="C271" s="1"/>
      <c r="D271" s="2"/>
      <c r="E271" s="3"/>
      <c r="F271" s="3"/>
      <c r="G271" s="1"/>
      <c r="H271" s="1"/>
      <c r="I271" s="1"/>
    </row>
    <row r="272" spans="1:9" ht="15" customHeight="1" x14ac:dyDescent="0.3">
      <c r="A272" s="4"/>
      <c r="B272" s="1"/>
      <c r="C272" s="1"/>
      <c r="D272" s="2"/>
      <c r="E272" s="3"/>
      <c r="F272" s="3"/>
      <c r="G272" s="1"/>
      <c r="H272" s="1"/>
      <c r="I272" s="1"/>
    </row>
    <row r="273" spans="1:9" ht="15" customHeight="1" x14ac:dyDescent="0.3">
      <c r="A273" s="4"/>
      <c r="B273" s="1"/>
      <c r="C273" s="1"/>
      <c r="D273" s="2"/>
      <c r="E273" s="3"/>
      <c r="F273" s="3"/>
      <c r="G273" s="1"/>
      <c r="H273" s="1"/>
      <c r="I273" s="1"/>
    </row>
    <row r="274" spans="1:9" ht="15" customHeight="1" x14ac:dyDescent="0.3">
      <c r="A274" s="4"/>
      <c r="B274" s="1"/>
      <c r="C274" s="1"/>
      <c r="D274" s="2"/>
      <c r="E274" s="3"/>
      <c r="F274" s="3"/>
      <c r="G274" s="1"/>
      <c r="H274" s="1"/>
      <c r="I274" s="1"/>
    </row>
    <row r="275" spans="1:9" ht="15" customHeight="1" x14ac:dyDescent="0.3">
      <c r="A275" s="4"/>
      <c r="B275" s="1"/>
      <c r="C275" s="1"/>
      <c r="D275" s="2"/>
      <c r="E275" s="3"/>
      <c r="F275" s="3"/>
      <c r="G275" s="1"/>
      <c r="H275" s="1"/>
      <c r="I275" s="1"/>
    </row>
    <row r="276" spans="1:9" ht="15" customHeight="1" x14ac:dyDescent="0.3">
      <c r="A276" s="4"/>
      <c r="B276" s="1"/>
      <c r="C276" s="1"/>
      <c r="D276" s="2"/>
      <c r="E276" s="3"/>
      <c r="F276" s="3"/>
      <c r="G276" s="1"/>
      <c r="H276" s="1"/>
      <c r="I276" s="1"/>
    </row>
    <row r="277" spans="1:9" ht="15" customHeight="1" x14ac:dyDescent="0.3">
      <c r="A277" s="4"/>
      <c r="B277" s="1"/>
      <c r="C277" s="1"/>
      <c r="D277" s="2"/>
      <c r="E277" s="3"/>
      <c r="F277" s="3"/>
      <c r="G277" s="1"/>
      <c r="H277" s="1"/>
      <c r="I277" s="1"/>
    </row>
    <row r="278" spans="1:9" ht="15" customHeight="1" x14ac:dyDescent="0.3">
      <c r="A278" s="4"/>
      <c r="B278" s="1"/>
      <c r="C278" s="1"/>
      <c r="D278" s="2"/>
      <c r="E278" s="3"/>
      <c r="F278" s="3"/>
      <c r="G278" s="1"/>
      <c r="H278" s="1"/>
      <c r="I278" s="1"/>
    </row>
    <row r="279" spans="1:9" ht="15" customHeight="1" x14ac:dyDescent="0.3">
      <c r="A279" s="4"/>
      <c r="B279" s="1"/>
      <c r="C279" s="1"/>
      <c r="D279" s="2"/>
      <c r="E279" s="3"/>
      <c r="F279" s="3"/>
      <c r="G279" s="1"/>
      <c r="H279" s="1"/>
      <c r="I279" s="1"/>
    </row>
    <row r="280" spans="1:9" ht="15" customHeight="1" x14ac:dyDescent="0.3">
      <c r="A280" s="4"/>
      <c r="B280" s="1"/>
      <c r="C280" s="1"/>
      <c r="D280" s="2"/>
      <c r="E280" s="3"/>
      <c r="F280" s="3"/>
      <c r="G280" s="1"/>
      <c r="H280" s="1"/>
      <c r="I280" s="1"/>
    </row>
    <row r="281" spans="1:9" ht="15" customHeight="1" x14ac:dyDescent="0.3">
      <c r="A281" s="4"/>
      <c r="B281" s="1"/>
      <c r="C281" s="1"/>
      <c r="D281" s="2"/>
      <c r="E281" s="3"/>
      <c r="F281" s="3"/>
      <c r="G281" s="1"/>
      <c r="H281" s="1"/>
      <c r="I281" s="1"/>
    </row>
    <row r="282" spans="1:9" ht="15" customHeight="1" x14ac:dyDescent="0.3">
      <c r="A282" s="4"/>
      <c r="B282" s="1"/>
      <c r="C282" s="1"/>
      <c r="D282" s="2"/>
      <c r="E282" s="3"/>
      <c r="F282" s="3"/>
      <c r="G282" s="1"/>
      <c r="H282" s="1"/>
      <c r="I282" s="1"/>
    </row>
    <row r="283" spans="1:9" ht="15" customHeight="1" x14ac:dyDescent="0.3">
      <c r="A283" s="4"/>
      <c r="B283" s="1"/>
      <c r="C283" s="1"/>
      <c r="D283" s="2"/>
      <c r="E283" s="3"/>
      <c r="F283" s="3"/>
      <c r="G283" s="1"/>
      <c r="H283" s="1"/>
      <c r="I283" s="1"/>
    </row>
    <row r="284" spans="1:9" ht="15" customHeight="1" x14ac:dyDescent="0.3">
      <c r="A284" s="4"/>
      <c r="B284" s="1"/>
      <c r="C284" s="1"/>
      <c r="D284" s="2"/>
      <c r="E284" s="3"/>
      <c r="F284" s="3"/>
      <c r="G284" s="1"/>
      <c r="H284" s="1"/>
      <c r="I284" s="1"/>
    </row>
    <row r="285" spans="1:9" ht="15" customHeight="1" x14ac:dyDescent="0.3">
      <c r="A285" s="4"/>
      <c r="B285" s="1"/>
      <c r="C285" s="1"/>
      <c r="D285" s="2"/>
      <c r="E285" s="3"/>
      <c r="F285" s="3"/>
      <c r="G285" s="1"/>
      <c r="H285" s="1"/>
      <c r="I285" s="1"/>
    </row>
    <row r="286" spans="1:9" ht="15" customHeight="1" x14ac:dyDescent="0.3">
      <c r="A286" s="4"/>
      <c r="B286" s="1"/>
      <c r="C286" s="1"/>
      <c r="D286" s="2"/>
      <c r="E286" s="3"/>
      <c r="F286" s="3"/>
      <c r="G286" s="1"/>
      <c r="H286" s="1"/>
      <c r="I286" s="1"/>
    </row>
    <row r="287" spans="1:9" ht="15" customHeight="1" x14ac:dyDescent="0.3">
      <c r="A287" s="4"/>
      <c r="B287" s="1"/>
      <c r="C287" s="1"/>
      <c r="D287" s="2"/>
      <c r="E287" s="3"/>
      <c r="F287" s="3"/>
      <c r="G287" s="1"/>
      <c r="H287" s="1"/>
      <c r="I287" s="1"/>
    </row>
    <row r="288" spans="1:9" ht="15" customHeight="1" x14ac:dyDescent="0.3">
      <c r="A288" s="4"/>
      <c r="B288" s="1"/>
      <c r="C288" s="1"/>
      <c r="D288" s="2"/>
      <c r="E288" s="3"/>
      <c r="F288" s="3"/>
      <c r="G288" s="1"/>
      <c r="H288" s="1"/>
      <c r="I288" s="1"/>
    </row>
    <row r="289" spans="1:9" ht="15" customHeight="1" x14ac:dyDescent="0.3">
      <c r="A289" s="4"/>
      <c r="B289" s="1"/>
      <c r="C289" s="1"/>
      <c r="D289" s="2"/>
      <c r="E289" s="3"/>
      <c r="F289" s="3"/>
      <c r="G289" s="1"/>
      <c r="H289" s="1"/>
      <c r="I289" s="1"/>
    </row>
    <row r="290" spans="1:9" ht="15" customHeight="1" x14ac:dyDescent="0.3">
      <c r="A290" s="4"/>
      <c r="B290" s="1"/>
      <c r="C290" s="1"/>
      <c r="D290" s="2"/>
      <c r="E290" s="3"/>
      <c r="F290" s="3"/>
      <c r="G290" s="1"/>
      <c r="H290" s="1"/>
      <c r="I290" s="1"/>
    </row>
    <row r="291" spans="1:9" ht="15" customHeight="1" x14ac:dyDescent="0.3">
      <c r="A291" s="4"/>
      <c r="B291" s="1"/>
      <c r="C291" s="1"/>
      <c r="D291" s="2"/>
      <c r="E291" s="3"/>
      <c r="F291" s="3"/>
      <c r="G291" s="1"/>
      <c r="H291" s="1"/>
      <c r="I291" s="1"/>
    </row>
    <row r="292" spans="1:9" ht="15" customHeight="1" x14ac:dyDescent="0.3">
      <c r="A292" s="4"/>
      <c r="B292" s="1"/>
      <c r="C292" s="1"/>
      <c r="D292" s="2"/>
      <c r="E292" s="3"/>
      <c r="F292" s="3"/>
      <c r="G292" s="1"/>
      <c r="H292" s="1"/>
      <c r="I292" s="1"/>
    </row>
    <row r="293" spans="1:9" ht="15" customHeight="1" x14ac:dyDescent="0.3">
      <c r="A293" s="4"/>
      <c r="B293" s="1"/>
      <c r="C293" s="1"/>
      <c r="D293" s="2"/>
      <c r="E293" s="3"/>
      <c r="F293" s="3"/>
      <c r="G293" s="1"/>
      <c r="H293" s="1"/>
      <c r="I293" s="1"/>
    </row>
    <row r="294" spans="1:9" ht="15" customHeight="1" x14ac:dyDescent="0.3">
      <c r="A294" s="4"/>
      <c r="B294" s="1"/>
      <c r="C294" s="1"/>
      <c r="D294" s="2"/>
      <c r="E294" s="3"/>
      <c r="F294" s="3"/>
      <c r="G294" s="1"/>
      <c r="H294" s="1"/>
      <c r="I294" s="1"/>
    </row>
    <row r="295" spans="1:9" ht="15" customHeight="1" x14ac:dyDescent="0.3">
      <c r="A295" s="4"/>
      <c r="B295" s="1"/>
      <c r="C295" s="1"/>
      <c r="D295" s="2"/>
      <c r="E295" s="3"/>
      <c r="F295" s="3"/>
      <c r="G295" s="1"/>
      <c r="H295" s="1"/>
      <c r="I295" s="1"/>
    </row>
    <row r="296" spans="1:9" ht="15" customHeight="1" x14ac:dyDescent="0.3">
      <c r="A296" s="4"/>
      <c r="B296" s="1"/>
      <c r="C296" s="1"/>
      <c r="D296" s="2"/>
      <c r="E296" s="3"/>
      <c r="F296" s="3"/>
      <c r="G296" s="1"/>
      <c r="H296" s="1"/>
      <c r="I296" s="1"/>
    </row>
    <row r="297" spans="1:9" ht="15" customHeight="1" x14ac:dyDescent="0.3">
      <c r="A297" s="4"/>
      <c r="B297" s="1"/>
      <c r="C297" s="1"/>
      <c r="D297" s="2"/>
      <c r="E297" s="3"/>
      <c r="F297" s="3"/>
      <c r="G297" s="1"/>
      <c r="H297" s="1"/>
      <c r="I297" s="1"/>
    </row>
    <row r="298" spans="1:9" ht="15" customHeight="1" x14ac:dyDescent="0.3">
      <c r="A298" s="4"/>
      <c r="B298" s="1"/>
      <c r="C298" s="1"/>
      <c r="D298" s="2"/>
      <c r="E298" s="3"/>
      <c r="F298" s="3"/>
      <c r="G298" s="1"/>
      <c r="H298" s="1"/>
      <c r="I298" s="1"/>
    </row>
    <row r="299" spans="1:9" ht="15" customHeight="1" x14ac:dyDescent="0.3">
      <c r="A299" s="4"/>
      <c r="B299" s="1"/>
      <c r="C299" s="1"/>
      <c r="D299" s="2"/>
      <c r="E299" s="3"/>
      <c r="F299" s="3"/>
      <c r="G299" s="1"/>
      <c r="H299" s="1"/>
      <c r="I299" s="1"/>
    </row>
    <row r="300" spans="1:9" ht="15" customHeight="1" x14ac:dyDescent="0.3">
      <c r="A300" s="4"/>
      <c r="B300" s="1"/>
      <c r="C300" s="1"/>
      <c r="D300" s="2"/>
      <c r="E300" s="3"/>
      <c r="F300" s="3"/>
      <c r="G300" s="1"/>
      <c r="H300" s="1"/>
      <c r="I300" s="1"/>
    </row>
    <row r="301" spans="1:9" ht="15" customHeight="1" x14ac:dyDescent="0.3">
      <c r="A301" s="10"/>
      <c r="B301" s="1"/>
      <c r="C301" s="1"/>
      <c r="D301" s="2"/>
      <c r="E301" s="3"/>
      <c r="F301" s="3"/>
      <c r="G301" s="1"/>
      <c r="H301" s="1"/>
      <c r="I301" s="1"/>
    </row>
    <row r="302" spans="1:9" ht="15" customHeight="1" x14ac:dyDescent="0.3">
      <c r="A302" s="10"/>
      <c r="B302" s="1"/>
      <c r="C302" s="1"/>
      <c r="D302" s="2"/>
      <c r="E302" s="3"/>
      <c r="F302" s="3"/>
      <c r="G302" s="1"/>
      <c r="H302" s="1"/>
      <c r="I302" s="1"/>
    </row>
    <row r="303" spans="1:9" ht="15" customHeight="1" x14ac:dyDescent="0.3">
      <c r="A303" s="10"/>
      <c r="B303" s="1"/>
      <c r="C303" s="1"/>
      <c r="D303" s="2"/>
      <c r="E303" s="3"/>
      <c r="F303" s="3"/>
      <c r="G303" s="1"/>
      <c r="H303" s="1"/>
    </row>
    <row r="304" spans="1:9" ht="15" customHeight="1" x14ac:dyDescent="0.3">
      <c r="A304" s="10"/>
      <c r="B304" s="1"/>
      <c r="C304" s="1"/>
      <c r="D304" s="2"/>
      <c r="E304" s="3"/>
      <c r="F304" s="3"/>
      <c r="G304" s="1"/>
      <c r="H304" s="1"/>
    </row>
    <row r="305" spans="1:9" ht="15" customHeight="1" x14ac:dyDescent="0.3">
      <c r="A305" s="10"/>
      <c r="B305" s="1"/>
      <c r="C305" s="1"/>
      <c r="D305" s="2"/>
      <c r="E305" s="3"/>
      <c r="F305" s="3"/>
      <c r="G305" s="1"/>
      <c r="H305" s="1"/>
    </row>
    <row r="306" spans="1:9" ht="15" customHeight="1" x14ac:dyDescent="0.3">
      <c r="A306" s="10"/>
      <c r="B306" s="10"/>
      <c r="C306" s="1"/>
      <c r="D306" s="2"/>
      <c r="E306" s="3"/>
      <c r="F306" s="3"/>
      <c r="G306" s="1"/>
      <c r="H306" s="1"/>
    </row>
    <row r="307" spans="1:9" ht="15" customHeight="1" x14ac:dyDescent="0.3">
      <c r="A307" s="10"/>
      <c r="B307" s="10"/>
      <c r="C307" s="1"/>
      <c r="D307" s="2"/>
      <c r="E307" s="3"/>
      <c r="F307" s="3"/>
      <c r="G307" s="1"/>
      <c r="H307" s="1"/>
    </row>
    <row r="308" spans="1:9" ht="15" customHeight="1" x14ac:dyDescent="0.3">
      <c r="A308" s="10"/>
      <c r="B308" s="10"/>
      <c r="C308" s="1"/>
      <c r="D308" s="10"/>
      <c r="F308" s="20"/>
      <c r="G308" s="10"/>
      <c r="H308" s="10"/>
    </row>
    <row r="309" spans="1:9" ht="15" customHeight="1" x14ac:dyDescent="0.3">
      <c r="A309" s="10"/>
      <c r="B309" s="10"/>
      <c r="C309" s="1"/>
      <c r="D309" s="10"/>
      <c r="F309" s="20"/>
      <c r="G309" s="10"/>
      <c r="H309" s="10"/>
    </row>
    <row r="310" spans="1:9" ht="15" customHeight="1" x14ac:dyDescent="0.3">
      <c r="A310" s="10"/>
      <c r="B310" s="10"/>
      <c r="C310" s="1"/>
      <c r="D310" s="10"/>
      <c r="F310" s="20"/>
      <c r="G310" s="10"/>
      <c r="H310" s="10"/>
    </row>
    <row r="311" spans="1:9" ht="15" customHeight="1" x14ac:dyDescent="0.3">
      <c r="A311" s="10"/>
      <c r="B311" s="10"/>
      <c r="C311" s="1"/>
      <c r="D311" s="10"/>
      <c r="F311" s="20"/>
      <c r="G311" s="10"/>
      <c r="H311" s="10"/>
    </row>
    <row r="312" spans="1:9" ht="15" customHeight="1" x14ac:dyDescent="0.3">
      <c r="A312" s="10"/>
      <c r="B312" s="10"/>
      <c r="C312" s="1"/>
      <c r="D312" s="10"/>
      <c r="F312" s="20"/>
      <c r="G312" s="10"/>
      <c r="H312" s="10"/>
    </row>
    <row r="313" spans="1:9" ht="15" customHeight="1" x14ac:dyDescent="0.3">
      <c r="A313" s="10"/>
      <c r="B313" s="10"/>
      <c r="C313" s="1"/>
      <c r="D313" s="10"/>
      <c r="F313" s="20"/>
      <c r="G313" s="10"/>
      <c r="H313" s="10"/>
    </row>
    <row r="314" spans="1:9" ht="15" customHeight="1" x14ac:dyDescent="0.3">
      <c r="A314" s="10"/>
      <c r="B314" s="10"/>
      <c r="C314" s="1"/>
      <c r="D314" s="10"/>
      <c r="F314" s="20"/>
      <c r="G314" s="10"/>
      <c r="H314" s="10"/>
    </row>
    <row r="315" spans="1:9" ht="15" customHeight="1" x14ac:dyDescent="0.3">
      <c r="A315" s="10"/>
      <c r="B315" s="10"/>
      <c r="C315" s="1"/>
      <c r="D315" s="10"/>
      <c r="F315" s="20"/>
      <c r="G315" s="10"/>
      <c r="H315" s="10"/>
    </row>
    <row r="316" spans="1:9" ht="15" customHeight="1" x14ac:dyDescent="0.35">
      <c r="A316" s="10"/>
      <c r="B316" s="10"/>
      <c r="C316" s="10"/>
      <c r="D316" s="10"/>
      <c r="F316" s="20"/>
      <c r="G316" s="10"/>
      <c r="H316" s="10"/>
    </row>
    <row r="317" spans="1:9" ht="15" customHeight="1" x14ac:dyDescent="0.35">
      <c r="E317" s="24"/>
      <c r="I317" s="26"/>
    </row>
  </sheetData>
  <sortState xmlns:xlrd2="http://schemas.microsoft.com/office/spreadsheetml/2017/richdata2" ref="B43:J52">
    <sortCondition ref="J43:J52"/>
  </sortState>
  <mergeCells count="4">
    <mergeCell ref="K64:L64"/>
    <mergeCell ref="K65:L65"/>
    <mergeCell ref="K66:L66"/>
    <mergeCell ref="K67:L67"/>
  </mergeCells>
  <phoneticPr fontId="5" type="noConversion"/>
  <printOptions gridLines="1"/>
  <pageMargins left="0.25" right="0.25" top="0.25" bottom="0.25" header="0.05" footer="0.05"/>
  <pageSetup scale="81" fitToWidth="0" orientation="portrait" r:id="rId1"/>
  <headerFooter>
    <oddHeader>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Scores</vt:lpstr>
      <vt:lpstr>Scores!Print_Area</vt:lpstr>
      <vt:lpstr>Scores!Print_Titles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 Lagula</dc:creator>
  <cp:keywords/>
  <dc:description/>
  <cp:lastModifiedBy>Ed Verceles</cp:lastModifiedBy>
  <cp:revision/>
  <cp:lastPrinted>2026-07-10T01:39:40Z</cp:lastPrinted>
  <dcterms:created xsi:type="dcterms:W3CDTF">2019-03-06T00:39:06Z</dcterms:created>
  <dcterms:modified xsi:type="dcterms:W3CDTF">2026-07-10T01:41:22Z</dcterms:modified>
  <cp:category/>
  <cp:contentStatus/>
</cp:coreProperties>
</file>