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ank\Mirage\2026\Mar\031026&amp;031226\"/>
    </mc:Choice>
  </mc:AlternateContent>
  <xr:revisionPtr revIDLastSave="0" documentId="8_{5C7E31DD-58CE-42AA-890A-1B6D3F96BB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ores" sheetId="1" r:id="rId1"/>
    <sheet name="Scores 2" sheetId="2" r:id="rId2"/>
    <sheet name="Guests List" sheetId="3" r:id="rId3"/>
    <sheet name="HN1 List" sheetId="4" r:id="rId4"/>
  </sheets>
  <definedNames>
    <definedName name="_xlnm.Print_Area" localSheetId="0">Scores!$A$1:$N$78</definedName>
    <definedName name="_xlnm.Print_Area" localSheetId="1">'Scores 2'!$A$1:$I$252</definedName>
    <definedName name="_xlnm.Print_Titles" localSheetId="0">Scores!$1:$7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H23" i="1" l="1"/>
  <c r="A48" i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35" i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22" i="1"/>
  <c r="A23" i="1" s="1"/>
  <c r="A24" i="1" s="1"/>
  <c r="A25" i="1" s="1"/>
  <c r="A26" i="1" s="1"/>
  <c r="A27" i="1" s="1"/>
  <c r="A28" i="1" s="1"/>
  <c r="A29" i="1" s="1"/>
  <c r="A30" i="1" s="1"/>
  <c r="A31" i="1" s="1"/>
  <c r="F17" i="1"/>
  <c r="F49" i="1"/>
  <c r="F24" i="1"/>
  <c r="F41" i="1"/>
  <c r="F38" i="1"/>
  <c r="F52" i="1"/>
  <c r="F56" i="1"/>
  <c r="F34" i="1"/>
  <c r="F44" i="1"/>
  <c r="F12" i="1"/>
  <c r="F45" i="1"/>
  <c r="F10" i="1"/>
  <c r="F14" i="1"/>
  <c r="F42" i="1"/>
  <c r="F13" i="1"/>
  <c r="F58" i="1"/>
  <c r="F11" i="1"/>
  <c r="F22" i="1"/>
  <c r="F29" i="1"/>
  <c r="F21" i="1"/>
  <c r="F54" i="1"/>
  <c r="F35" i="1"/>
  <c r="F51" i="1"/>
  <c r="F40" i="1"/>
  <c r="F15" i="1"/>
  <c r="F19" i="1"/>
  <c r="F9" i="1"/>
  <c r="F36" i="1"/>
  <c r="F18" i="1"/>
  <c r="F39" i="1"/>
  <c r="F28" i="1"/>
  <c r="F31" i="1"/>
  <c r="F53" i="1"/>
  <c r="F27" i="1"/>
  <c r="F43" i="1"/>
  <c r="F47" i="1"/>
  <c r="F57" i="1"/>
  <c r="F25" i="1"/>
  <c r="F55" i="1"/>
  <c r="F26" i="1"/>
  <c r="F16" i="1"/>
  <c r="F48" i="1"/>
  <c r="F50" i="1"/>
  <c r="F30" i="1"/>
  <c r="F37" i="1"/>
  <c r="H17" i="1" l="1"/>
  <c r="K17" i="1" s="1"/>
  <c r="H49" i="1"/>
  <c r="K49" i="1" s="1"/>
  <c r="H24" i="1"/>
  <c r="K24" i="1" s="1"/>
  <c r="H41" i="1"/>
  <c r="K41" i="1" s="1"/>
  <c r="H38" i="1"/>
  <c r="K38" i="1" s="1"/>
  <c r="H52" i="1"/>
  <c r="K52" i="1" s="1"/>
  <c r="H56" i="1"/>
  <c r="K56" i="1" s="1"/>
  <c r="H34" i="1"/>
  <c r="K34" i="1" s="1"/>
  <c r="H44" i="1"/>
  <c r="K44" i="1" s="1"/>
  <c r="H12" i="1"/>
  <c r="K12" i="1" s="1"/>
  <c r="H45" i="1"/>
  <c r="K45" i="1" s="1"/>
  <c r="H10" i="1"/>
  <c r="K10" i="1" s="1"/>
  <c r="H14" i="1"/>
  <c r="K14" i="1" s="1"/>
  <c r="H42" i="1"/>
  <c r="K42" i="1" s="1"/>
  <c r="H13" i="1"/>
  <c r="K13" i="1" s="1"/>
  <c r="H58" i="1"/>
  <c r="K58" i="1" s="1"/>
  <c r="H11" i="1"/>
  <c r="K11" i="1" s="1"/>
  <c r="K23" i="1"/>
  <c r="H22" i="1"/>
  <c r="K22" i="1" s="1"/>
  <c r="H29" i="1"/>
  <c r="K29" i="1" s="1"/>
  <c r="H21" i="1"/>
  <c r="K21" i="1" s="1"/>
  <c r="H54" i="1"/>
  <c r="K54" i="1" s="1"/>
  <c r="H16" i="1"/>
  <c r="K16" i="1" s="1"/>
  <c r="H35" i="1"/>
  <c r="K35" i="1" s="1"/>
  <c r="H51" i="1"/>
  <c r="K51" i="1" s="1"/>
  <c r="H40" i="1"/>
  <c r="K40" i="1" s="1"/>
  <c r="H15" i="1"/>
  <c r="K15" i="1" s="1"/>
  <c r="H19" i="1"/>
  <c r="K19" i="1" s="1"/>
  <c r="H9" i="1"/>
  <c r="K9" i="1" s="1"/>
  <c r="H36" i="1"/>
  <c r="K36" i="1" s="1"/>
  <c r="H18" i="1"/>
  <c r="K18" i="1" s="1"/>
  <c r="H39" i="1"/>
  <c r="K39" i="1" s="1"/>
  <c r="H28" i="1"/>
  <c r="K28" i="1" s="1"/>
  <c r="H31" i="1"/>
  <c r="K31" i="1" s="1"/>
  <c r="H53" i="1"/>
  <c r="K53" i="1" s="1"/>
  <c r="H27" i="1"/>
  <c r="K27" i="1" s="1"/>
  <c r="H43" i="1"/>
  <c r="K43" i="1" s="1"/>
  <c r="H47" i="1"/>
  <c r="K47" i="1" s="1"/>
  <c r="H57" i="1"/>
  <c r="K57" i="1" s="1"/>
  <c r="H25" i="1"/>
  <c r="K25" i="1" s="1"/>
  <c r="H55" i="1"/>
  <c r="K55" i="1" s="1"/>
  <c r="H26" i="1"/>
  <c r="K26" i="1" s="1"/>
  <c r="H48" i="1"/>
  <c r="K48" i="1" s="1"/>
  <c r="H50" i="1"/>
  <c r="K50" i="1" s="1"/>
  <c r="H30" i="1"/>
  <c r="K30" i="1" s="1"/>
  <c r="H37" i="1"/>
  <c r="K37" i="1" s="1"/>
  <c r="H16" i="2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H13" i="2" l="1"/>
  <c r="H14" i="2"/>
  <c r="H15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1" i="2"/>
  <c r="H82" i="2"/>
  <c r="H83" i="2"/>
  <c r="H84" i="2"/>
  <c r="H85" i="2"/>
  <c r="H87" i="2"/>
  <c r="H88" i="2"/>
  <c r="H89" i="2"/>
  <c r="H90" i="2"/>
  <c r="H91" i="2"/>
  <c r="H93" i="2"/>
  <c r="H94" i="2"/>
  <c r="H95" i="2"/>
  <c r="H96" i="2"/>
  <c r="H97" i="2"/>
  <c r="H98" i="2"/>
  <c r="H99" i="2"/>
  <c r="H100" i="2"/>
  <c r="H101" i="2"/>
  <c r="H102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0" i="2"/>
  <c r="H171" i="2"/>
  <c r="H172" i="2"/>
  <c r="H174" i="2"/>
  <c r="H175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7" i="2"/>
  <c r="H198" i="2"/>
  <c r="H10" i="2"/>
  <c r="H11" i="2"/>
  <c r="H12" i="2"/>
  <c r="B5" i="2" l="1"/>
  <c r="B7" i="1"/>
  <c r="J7" i="1" l="1"/>
  <c r="I7" i="1" l="1"/>
  <c r="A11" i="2" l="1"/>
  <c r="A12" i="2" l="1"/>
  <c r="A13" i="2" s="1"/>
  <c r="A14" i="2" s="1"/>
  <c r="A15" i="2" s="1"/>
  <c r="A16" i="2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17" i="2" l="1"/>
  <c r="A18" i="2" s="1"/>
  <c r="A29" i="3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l="1"/>
  <c r="A36" i="2" s="1"/>
  <c r="A37" i="2" s="1"/>
  <c r="A38" i="2" s="1"/>
  <c r="A39" i="2" s="1"/>
  <c r="A40" i="2" s="1"/>
  <c r="A41" i="2" s="1"/>
  <c r="A42" i="2" s="1"/>
  <c r="A43" i="2" s="1"/>
  <c r="A44" i="2" l="1"/>
  <c r="A45" i="2" s="1"/>
  <c r="A46" i="2" s="1"/>
  <c r="A47" i="2" s="1"/>
  <c r="A48" i="2" s="1"/>
  <c r="A49" i="2" s="1"/>
  <c r="A50" i="2" s="1"/>
  <c r="A51" i="2" l="1"/>
  <c r="A52" i="2" s="1"/>
  <c r="A53" i="2" s="1"/>
  <c r="A54" i="2" l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l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l="1"/>
  <c r="A91" i="2" s="1"/>
  <c r="A92" i="2" s="1"/>
  <c r="A93" i="2" l="1"/>
  <c r="A94" i="2" s="1"/>
  <c r="A95" i="2" s="1"/>
  <c r="A96" i="2" s="1"/>
  <c r="A97" i="2" s="1"/>
  <c r="A98" i="2" s="1"/>
  <c r="A99" i="2" s="1"/>
  <c r="A100" i="2" s="1"/>
  <c r="A101" i="2" l="1"/>
  <c r="A102" i="2" s="1"/>
  <c r="A103" i="2" l="1"/>
  <c r="A104" i="2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l="1"/>
  <c r="A119" i="2" s="1"/>
  <c r="A120" i="2" s="1"/>
  <c r="A121" i="2" s="1"/>
  <c r="A122" i="2" s="1"/>
  <c r="A123" i="2" s="1"/>
  <c r="A124" i="2" s="1"/>
  <c r="A125" i="2" s="1"/>
  <c r="A126" i="2" s="1"/>
  <c r="A127" i="2" s="1"/>
  <c r="A128" i="2" l="1"/>
  <c r="A129" i="2" s="1"/>
  <c r="A130" i="2" s="1"/>
  <c r="A131" i="2" s="1"/>
  <c r="A132" i="2" s="1"/>
  <c r="A133" i="2" s="1"/>
  <c r="A134" i="2" s="1"/>
  <c r="A135" i="2" s="1"/>
  <c r="A136" i="2" s="1"/>
  <c r="A137" i="2" s="1"/>
  <c r="A138" i="2" l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l="1"/>
  <c r="A153" i="2" s="1"/>
  <c r="A154" i="2" s="1"/>
  <c r="A155" i="2" s="1"/>
  <c r="A156" i="2" s="1"/>
  <c r="A157" i="2" s="1"/>
  <c r="A158" i="2" s="1"/>
  <c r="A159" i="2" l="1"/>
  <c r="A160" i="2" s="1"/>
  <c r="A161" i="2" l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l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l="1"/>
  <c r="A192" i="2" s="1"/>
  <c r="A193" i="2" s="1"/>
  <c r="A194" i="2" s="1"/>
  <c r="A195" i="2" s="1"/>
  <c r="A196" i="2" s="1"/>
  <c r="A197" i="2" s="1"/>
  <c r="A198" i="2" s="1"/>
</calcChain>
</file>

<file path=xl/sharedStrings.xml><?xml version="1.0" encoding="utf-8"?>
<sst xmlns="http://schemas.openxmlformats.org/spreadsheetml/2006/main" count="800" uniqueCount="397">
  <si>
    <t xml:space="preserve">  </t>
  </si>
  <si>
    <t>Tue</t>
  </si>
  <si>
    <t>Thu</t>
  </si>
  <si>
    <t xml:space="preserve"> </t>
  </si>
  <si>
    <t>Dues</t>
  </si>
  <si>
    <t>Total</t>
  </si>
  <si>
    <t>pot</t>
  </si>
  <si>
    <t>Hcap</t>
  </si>
  <si>
    <t>1st</t>
  </si>
  <si>
    <t>Adj</t>
  </si>
  <si>
    <t>Gross</t>
  </si>
  <si>
    <t>Tee</t>
  </si>
  <si>
    <t>Entries</t>
  </si>
  <si>
    <t>Index</t>
  </si>
  <si>
    <t>Score</t>
  </si>
  <si>
    <t>Box</t>
  </si>
  <si>
    <t>Last, First (Nickname)</t>
  </si>
  <si>
    <t>Tour #1</t>
  </si>
  <si>
    <t>New</t>
  </si>
  <si>
    <t>adj</t>
  </si>
  <si>
    <t>Hdcp</t>
  </si>
  <si>
    <t>Mid</t>
  </si>
  <si>
    <t>Adeboi, Larry</t>
  </si>
  <si>
    <t>Alaan, Ernie</t>
  </si>
  <si>
    <t>Alamea, Victor</t>
  </si>
  <si>
    <t>Fwd</t>
  </si>
  <si>
    <t>Ancheta, Frank</t>
  </si>
  <si>
    <t>Anderson, Eric</t>
  </si>
  <si>
    <t>Antolin, Frank</t>
  </si>
  <si>
    <t>Arnold, Mike</t>
  </si>
  <si>
    <t>Ayson, Rod</t>
  </si>
  <si>
    <t>Bowers, Dave</t>
  </si>
  <si>
    <t>Bredin, Paul</t>
  </si>
  <si>
    <t>Budija, Frank</t>
  </si>
  <si>
    <t>Church, Mario</t>
  </si>
  <si>
    <t>Cleveland, Gene</t>
  </si>
  <si>
    <t>Correa, Darren</t>
  </si>
  <si>
    <t>Dawkins, Darrell</t>
  </si>
  <si>
    <t>De Los Reyes, Carlos</t>
  </si>
  <si>
    <t>Delgado, Ron</t>
  </si>
  <si>
    <t>Denney, Ron</t>
  </si>
  <si>
    <t>Dilts, Al</t>
  </si>
  <si>
    <t>Domaoan, Elmer</t>
  </si>
  <si>
    <t>Escueta, Allan</t>
  </si>
  <si>
    <t>Fama, Fernand</t>
  </si>
  <si>
    <t>Fernandez, Arthur</t>
  </si>
  <si>
    <t>Flagg, Allen</t>
  </si>
  <si>
    <t>Forte, Henry</t>
  </si>
  <si>
    <t>Fortuno, Leo</t>
  </si>
  <si>
    <t>Foster, Bobby</t>
  </si>
  <si>
    <t>Gess, Lee</t>
  </si>
  <si>
    <t>Glad, Larry</t>
  </si>
  <si>
    <t>Glad, Steven</t>
  </si>
  <si>
    <t>Goulart, Art</t>
  </si>
  <si>
    <t>Greene, Kent</t>
  </si>
  <si>
    <t>Griffin, Russ</t>
  </si>
  <si>
    <t>Grob, John</t>
  </si>
  <si>
    <t>Gunggavakin, Sam</t>
  </si>
  <si>
    <t>Gurley, Dwayne</t>
  </si>
  <si>
    <t>Gutzat, Fred</t>
  </si>
  <si>
    <t>Guzman, Martin</t>
  </si>
  <si>
    <t>Hernandez, Bob</t>
  </si>
  <si>
    <t>Hilburn, Doug</t>
  </si>
  <si>
    <t>Hiramoto, Ron</t>
  </si>
  <si>
    <t>Horton, Norm</t>
  </si>
  <si>
    <t>Howlett, Dan</t>
  </si>
  <si>
    <t>Insong, Rocky</t>
  </si>
  <si>
    <t>Jones, Rick</t>
  </si>
  <si>
    <t>Khamis, Tom</t>
  </si>
  <si>
    <t>King, Stephen</t>
  </si>
  <si>
    <t>Kolone, Gibson</t>
  </si>
  <si>
    <t>Krogbin, Wayne</t>
  </si>
  <si>
    <t>Lagula, Orlando</t>
  </si>
  <si>
    <t>Landini, Lou</t>
  </si>
  <si>
    <t>Larsen, Jay</t>
  </si>
  <si>
    <t>Ledesma, Emet</t>
  </si>
  <si>
    <t>Licanto, Norm</t>
  </si>
  <si>
    <t>Logan, Dwayne</t>
  </si>
  <si>
    <t>Luchetta, Mario</t>
  </si>
  <si>
    <t>Magee, Kevin</t>
  </si>
  <si>
    <t>Malm, Harold</t>
  </si>
  <si>
    <t>Manalansan, Mike</t>
  </si>
  <si>
    <t>Mansueto, Eugene</t>
  </si>
  <si>
    <t>McGuoirk, Tim</t>
  </si>
  <si>
    <t>Medina, Al</t>
  </si>
  <si>
    <t>Miller, Michael</t>
  </si>
  <si>
    <t>Miner, Mike</t>
  </si>
  <si>
    <t>Mortera, Alan</t>
  </si>
  <si>
    <t>Moy, Gorman</t>
  </si>
  <si>
    <t>Nelson, Mike</t>
  </si>
  <si>
    <t>Neubauer,Ron</t>
  </si>
  <si>
    <t>Nguyen, Kevin</t>
  </si>
  <si>
    <t>Nieman, Bill</t>
  </si>
  <si>
    <t>Nurmi, Wayne</t>
  </si>
  <si>
    <t>Oyabu, Jerry</t>
  </si>
  <si>
    <t>Paling, Steve</t>
  </si>
  <si>
    <t>Pelaez, Danny</t>
  </si>
  <si>
    <t>Pelaez, Lino</t>
  </si>
  <si>
    <t>Pena, Marty</t>
  </si>
  <si>
    <t>Perez, Gene</t>
  </si>
  <si>
    <t>Perkins, Gene</t>
  </si>
  <si>
    <t>Peterson, Bud</t>
  </si>
  <si>
    <t>Poblano. Jose</t>
  </si>
  <si>
    <t>Pratt, Bob</t>
  </si>
  <si>
    <t>Pudelwitts, Bob</t>
  </si>
  <si>
    <t>Rankin, Tommy</t>
  </si>
  <si>
    <t>Reber, John</t>
  </si>
  <si>
    <t>Reese, Joe</t>
  </si>
  <si>
    <t>Robinson, Will</t>
  </si>
  <si>
    <t>Sablan, Greg</t>
  </si>
  <si>
    <t>Samatua, Tipasa</t>
  </si>
  <si>
    <t>Sanchez, Alexis</t>
  </si>
  <si>
    <t>Santos, James</t>
  </si>
  <si>
    <t>Sarafijanovic, Bronco</t>
  </si>
  <si>
    <t>Scanlon, Floyd</t>
  </si>
  <si>
    <t>Schlobuhm,  Melvin</t>
  </si>
  <si>
    <t>Schreiner, Kevin</t>
  </si>
  <si>
    <t>Sherrell, Scott</t>
  </si>
  <si>
    <t>Spainhower, Steve</t>
  </si>
  <si>
    <t>Stewart, Casey</t>
  </si>
  <si>
    <t>Strebel, Josef</t>
  </si>
  <si>
    <t>Taitano, Roland</t>
  </si>
  <si>
    <t>Talavera, Erwin</t>
  </si>
  <si>
    <t>Tee, Dexter</t>
  </si>
  <si>
    <t>Thomas, Ronald</t>
  </si>
  <si>
    <t xml:space="preserve">Tumaneng, Rocky </t>
  </si>
  <si>
    <t>VanHorne, Bob</t>
  </si>
  <si>
    <t>Verceles, Edmundo</t>
  </si>
  <si>
    <t>Walker, Bud</t>
  </si>
  <si>
    <t>Wesson, Greg</t>
  </si>
  <si>
    <t>Whitehead, Richard</t>
  </si>
  <si>
    <t xml:space="preserve">Wingco, Toy </t>
  </si>
  <si>
    <t>Wolf, Gerald</t>
  </si>
  <si>
    <t>Wong, Billy</t>
  </si>
  <si>
    <t>Yale, Bob</t>
  </si>
  <si>
    <t>Zzz Barker, Liz</t>
  </si>
  <si>
    <t>Zzz Choichomroon, Joy</t>
  </si>
  <si>
    <t>Zzz Collopy, Jin Hui</t>
  </si>
  <si>
    <t>Zzz Fujimoto, Coleen</t>
  </si>
  <si>
    <t xml:space="preserve">Zzz Miller, Yvonne  </t>
  </si>
  <si>
    <t>Zzz Stein, Ann</t>
  </si>
  <si>
    <t>Zzz Yamada, Karen</t>
  </si>
  <si>
    <t>Potret</t>
  </si>
  <si>
    <t>CTPRet</t>
  </si>
  <si>
    <t>Ft</t>
  </si>
  <si>
    <t>In</t>
  </si>
  <si>
    <t xml:space="preserve">The Mirage Weekly Pot Handicap 2023 Season Tour 1 </t>
  </si>
  <si>
    <t xml:space="preserve">Total </t>
  </si>
  <si>
    <t>Tour #2</t>
  </si>
  <si>
    <t>YE Tour #3</t>
  </si>
  <si>
    <t xml:space="preserve">after </t>
  </si>
  <si>
    <t>Wingco, Toy</t>
  </si>
  <si>
    <t>The Mirage Weekly Pot Handicap 2023 Season Tour 1 - Week 1</t>
  </si>
  <si>
    <t>G</t>
  </si>
  <si>
    <t>Guest List</t>
  </si>
  <si>
    <t># of Round</t>
  </si>
  <si>
    <r>
      <t>Alvarado,</t>
    </r>
    <r>
      <rPr>
        <sz val="12"/>
        <rFont val="Times New Roman"/>
        <family val="1"/>
      </rPr>
      <t xml:space="preserve"> Noli</t>
    </r>
  </si>
  <si>
    <t>Ancheta, Franklen</t>
  </si>
  <si>
    <t>Aquino,  Jess</t>
  </si>
  <si>
    <t>Aquino,  Tony</t>
  </si>
  <si>
    <t>G2</t>
  </si>
  <si>
    <t>Benz, Joe</t>
  </si>
  <si>
    <t>Boon</t>
  </si>
  <si>
    <t>Bowden, Steve</t>
  </si>
  <si>
    <t>Bredin, Conor</t>
  </si>
  <si>
    <t>Budija, Steve</t>
  </si>
  <si>
    <t>Bull, G</t>
  </si>
  <si>
    <t>Cabildo, George</t>
  </si>
  <si>
    <t>Call, Neil</t>
  </si>
  <si>
    <t>Carriger, Mark</t>
  </si>
  <si>
    <t>Casovan, Larry</t>
  </si>
  <si>
    <t>Chrisostomo, Art</t>
  </si>
  <si>
    <t>Coughlin, Jerry</t>
  </si>
  <si>
    <t>Crank,Tom</t>
  </si>
  <si>
    <t>Crisostomo, Art</t>
  </si>
  <si>
    <t>Davis,Rich</t>
  </si>
  <si>
    <t>Dinco, Froy Jr</t>
  </si>
  <si>
    <t>Dixon Andy</t>
  </si>
  <si>
    <t>Enriquez, Kris</t>
  </si>
  <si>
    <t>Eral, Nancy</t>
  </si>
  <si>
    <t>Farmer, Matt</t>
  </si>
  <si>
    <t>Flores, Francis</t>
  </si>
  <si>
    <t>Franklin, Joe</t>
  </si>
  <si>
    <t>Francisco, Peter</t>
  </si>
  <si>
    <t>Fujimoto, Coleen</t>
  </si>
  <si>
    <t>Gamboa, Ron</t>
  </si>
  <si>
    <t>Garcia, Ramon</t>
  </si>
  <si>
    <t>Gentry, James</t>
  </si>
  <si>
    <t>Horton, Scott</t>
  </si>
  <si>
    <t>Huff, Jerry</t>
  </si>
  <si>
    <t>Hwang, David</t>
  </si>
  <si>
    <t>Ilaoa</t>
  </si>
  <si>
    <t>Johnson, Gene</t>
  </si>
  <si>
    <t>Labrador, Bert</t>
  </si>
  <si>
    <t>Lawson, Pete</t>
  </si>
  <si>
    <t>Lee,Larry</t>
  </si>
  <si>
    <t xml:space="preserve">Liberti, Buzz  </t>
  </si>
  <si>
    <t>Little</t>
  </si>
  <si>
    <t>Lopez, Jay</t>
  </si>
  <si>
    <t>Lucas, Tway</t>
  </si>
  <si>
    <t>Lupich, Jeff</t>
  </si>
  <si>
    <t>Macdonald, Greg</t>
  </si>
  <si>
    <t>Macdonald, John</t>
  </si>
  <si>
    <t>Maltbie, Robert</t>
  </si>
  <si>
    <t>Marave, Mike</t>
  </si>
  <si>
    <t>Mason, Ed</t>
  </si>
  <si>
    <t>Neubauer, Ron</t>
  </si>
  <si>
    <t>Nieman, Colter</t>
  </si>
  <si>
    <t>Norris, Raul</t>
  </si>
  <si>
    <t>Oberster, Alan</t>
  </si>
  <si>
    <t>Oshtro,Dan</t>
  </si>
  <si>
    <t>Padilla, Dan</t>
  </si>
  <si>
    <t>Papa, Ben</t>
  </si>
  <si>
    <t xml:space="preserve">G </t>
  </si>
  <si>
    <t>Paterno, Ricardo</t>
  </si>
  <si>
    <t>Pena, Travis</t>
  </si>
  <si>
    <t>Peoples, Lew</t>
  </si>
  <si>
    <t>Pierce, Cathy</t>
  </si>
  <si>
    <t>Pudelwitts, Joe</t>
  </si>
  <si>
    <t>Pudelwitts, Nancy</t>
  </si>
  <si>
    <t>Quidachay, Joey</t>
  </si>
  <si>
    <t>Ray, Jimmel</t>
  </si>
  <si>
    <t>Roberto, Chris</t>
  </si>
  <si>
    <t>Rohr Jr., Tim</t>
  </si>
  <si>
    <t>Roth, Tim</t>
  </si>
  <si>
    <t>Rutledge</t>
  </si>
  <si>
    <t>Sacramento, Jet</t>
  </si>
  <si>
    <t>Sar, Bo</t>
  </si>
  <si>
    <t>Sarmiento, Bill</t>
  </si>
  <si>
    <t>Sanstrum, Lars</t>
  </si>
  <si>
    <t>Scott, Bill</t>
  </si>
  <si>
    <t>Shane, Ricky</t>
  </si>
  <si>
    <t>Shitemoto, Ty</t>
  </si>
  <si>
    <t xml:space="preserve">    G</t>
  </si>
  <si>
    <t>Sigler, Bob</t>
  </si>
  <si>
    <t>Schneider, Heath</t>
  </si>
  <si>
    <t>Sloan</t>
  </si>
  <si>
    <t>Snider, Jay</t>
  </si>
  <si>
    <t>Spradling, Kerry</t>
  </si>
  <si>
    <t>Stein,Steve</t>
  </si>
  <si>
    <t xml:space="preserve">   G</t>
  </si>
  <si>
    <t xml:space="preserve"> Sumarat, Ejay</t>
  </si>
  <si>
    <t>Sunny</t>
  </si>
  <si>
    <t>Taylor, Kent</t>
  </si>
  <si>
    <t>Teklet Bebri</t>
  </si>
  <si>
    <t>Tesdale, Keith</t>
  </si>
  <si>
    <t>Valdez, Zidriek</t>
  </si>
  <si>
    <t>Wago, Grant</t>
  </si>
  <si>
    <t>Wago, Yumi</t>
  </si>
  <si>
    <t>Walker,Ron</t>
  </si>
  <si>
    <t>Washington Phil</t>
  </si>
  <si>
    <t>Whatamouth, J</t>
  </si>
  <si>
    <t>Whitehead, Diana</t>
  </si>
  <si>
    <t>Whitmore,Paul</t>
  </si>
  <si>
    <t>Zoltnick, Jeff</t>
  </si>
  <si>
    <t xml:space="preserve">      </t>
  </si>
  <si>
    <t xml:space="preserve">Dawson, Toby </t>
  </si>
  <si>
    <t>Hammond, Rich</t>
  </si>
  <si>
    <t>Mauga, Pete</t>
  </si>
  <si>
    <t>Fletcher, Jim</t>
  </si>
  <si>
    <t xml:space="preserve">Ulufale, Mike </t>
  </si>
  <si>
    <t>Ah-Ching, Paul</t>
  </si>
  <si>
    <t>Faaesea, Dave</t>
  </si>
  <si>
    <t>Ilaoa, Filipo</t>
  </si>
  <si>
    <t>Hamilton, Andre</t>
  </si>
  <si>
    <t>Mohney, Terry</t>
  </si>
  <si>
    <t>Tili, Wayne</t>
  </si>
  <si>
    <t>Sakomoto, Dan</t>
  </si>
  <si>
    <t>Curtis, Kerry</t>
  </si>
  <si>
    <t>Julian, Emmet</t>
  </si>
  <si>
    <t>Piotrowski, Joe</t>
  </si>
  <si>
    <t>Lyons, Cecil</t>
  </si>
  <si>
    <t>Aquilo, Noel</t>
  </si>
  <si>
    <t>Tupuola, Tunu</t>
  </si>
  <si>
    <t>Sunzeri, Dave</t>
  </si>
  <si>
    <t>Zzz Lyons, Sue</t>
  </si>
  <si>
    <t>Tuia, Lave</t>
  </si>
  <si>
    <t>DemoPoulus, Dimitrios</t>
  </si>
  <si>
    <t>Nakiso, Paoa</t>
  </si>
  <si>
    <t xml:space="preserve">Junprung, Boon </t>
  </si>
  <si>
    <t xml:space="preserve">Laidlaw, Kent  </t>
  </si>
  <si>
    <t xml:space="preserve">Savusa, Faavae </t>
  </si>
  <si>
    <t xml:space="preserve">Zzz Malone, Carmen </t>
  </si>
  <si>
    <t xml:space="preserve">Egan, Chris         </t>
  </si>
  <si>
    <t xml:space="preserve">Pascua, Alberto  </t>
  </si>
  <si>
    <t>Matthew, Stuart</t>
  </si>
  <si>
    <t>Davis, Wendell</t>
  </si>
  <si>
    <t>Yumul, Romy</t>
  </si>
  <si>
    <t>Pelefoti, Aukoso</t>
  </si>
  <si>
    <t>Roberto,Tim</t>
  </si>
  <si>
    <t>Furrot, Eric</t>
  </si>
  <si>
    <t>Rascon, Nico</t>
  </si>
  <si>
    <t>Alcos, David</t>
  </si>
  <si>
    <t>Perez, Al</t>
  </si>
  <si>
    <t>Giordini, Louis</t>
  </si>
  <si>
    <t>Chun, Aaron</t>
  </si>
  <si>
    <t>Cresanto, Brant</t>
  </si>
  <si>
    <t>Faleafine, James Jr</t>
  </si>
  <si>
    <t>Geck, Paul</t>
  </si>
  <si>
    <t>Miller, Larry</t>
  </si>
  <si>
    <t>Snider, Zach</t>
  </si>
  <si>
    <t>Caminos, Herman</t>
  </si>
  <si>
    <t>Thomas, Aaron</t>
  </si>
  <si>
    <t>Crenshaw, Gil</t>
  </si>
  <si>
    <t>Wooten, Herman</t>
  </si>
  <si>
    <t>CTP Winners Thu</t>
  </si>
  <si>
    <t>CTP Winners Tue</t>
  </si>
  <si>
    <t>Faagata,Ken</t>
  </si>
  <si>
    <t>Moe, Tala</t>
  </si>
  <si>
    <t>Zobrist, Richard</t>
  </si>
  <si>
    <t>Manu, Joe</t>
  </si>
  <si>
    <t>Tagi, Eli</t>
  </si>
  <si>
    <t>Walker,Tony</t>
  </si>
  <si>
    <t>Kilpatrick, Rich</t>
  </si>
  <si>
    <t>Zzz Forrester-Cohen, Donna</t>
  </si>
  <si>
    <t>Zzz Noh, Bea</t>
  </si>
  <si>
    <t>Mundrane, Bob</t>
  </si>
  <si>
    <t>Turcano,Mike</t>
  </si>
  <si>
    <t>Davis, Tim</t>
  </si>
  <si>
    <t>Wach,Jeff</t>
  </si>
  <si>
    <t>Pino.Albert</t>
  </si>
  <si>
    <t>Teo, Nate</t>
  </si>
  <si>
    <t>West,Darrell</t>
  </si>
  <si>
    <t>Lee, Larry</t>
  </si>
  <si>
    <t>Deuce Pot Tue</t>
  </si>
  <si>
    <t>Mazurkwich,David</t>
  </si>
  <si>
    <t>Zzz Rice, Sunny</t>
  </si>
  <si>
    <t>Kawamoto, Sam</t>
  </si>
  <si>
    <t>#11</t>
  </si>
  <si>
    <t xml:space="preserve"> Deuce Pot Thu</t>
  </si>
  <si>
    <t>The Mirage Weekly Pot Handicap 2026 Tour 2 - Week 2</t>
  </si>
  <si>
    <t>M66.3/115</t>
  </si>
  <si>
    <t>L69.1/108</t>
  </si>
  <si>
    <t>#2</t>
  </si>
  <si>
    <t>147 yd</t>
  </si>
  <si>
    <t>#4</t>
  </si>
  <si>
    <t>170 yd</t>
  </si>
  <si>
    <t>#6</t>
  </si>
  <si>
    <t>143 yd</t>
  </si>
  <si>
    <t>131 yd</t>
  </si>
  <si>
    <t>#14</t>
  </si>
  <si>
    <t>222 yd</t>
  </si>
  <si>
    <t>FWD</t>
  </si>
  <si>
    <t>Lafi,House</t>
  </si>
  <si>
    <t>Rod Ayson</t>
  </si>
  <si>
    <t>5</t>
  </si>
  <si>
    <t>7</t>
  </si>
  <si>
    <t>Bob Yale</t>
  </si>
  <si>
    <t>2</t>
  </si>
  <si>
    <t>4</t>
  </si>
  <si>
    <t>Ernie Alaan</t>
  </si>
  <si>
    <t>14</t>
  </si>
  <si>
    <t>6.5</t>
  </si>
  <si>
    <t>Will Robinson</t>
  </si>
  <si>
    <t>15</t>
  </si>
  <si>
    <t>8</t>
  </si>
  <si>
    <t>Gerry Wolf</t>
  </si>
  <si>
    <t>3</t>
  </si>
  <si>
    <t xml:space="preserve">Bob </t>
  </si>
  <si>
    <t>Yale</t>
  </si>
  <si>
    <t>Martin</t>
  </si>
  <si>
    <t>Guzman</t>
  </si>
  <si>
    <t>House</t>
  </si>
  <si>
    <t>Lafi</t>
  </si>
  <si>
    <t>Zzz Greathouse,Cathy</t>
  </si>
  <si>
    <t>White</t>
  </si>
  <si>
    <t>Red</t>
  </si>
  <si>
    <t>M65.0/102</t>
  </si>
  <si>
    <t>Herman Wooten</t>
  </si>
  <si>
    <t>Bronco Sarafuanovic</t>
  </si>
  <si>
    <t>Marty Pena</t>
  </si>
  <si>
    <t>1.5</t>
  </si>
  <si>
    <t>Bob Pudelwitts</t>
  </si>
  <si>
    <t>5.5</t>
  </si>
  <si>
    <t>Andre Hamilton</t>
  </si>
  <si>
    <t>13</t>
  </si>
  <si>
    <t>Herman</t>
  </si>
  <si>
    <t>Wooten</t>
  </si>
  <si>
    <t>Kevin</t>
  </si>
  <si>
    <t>Magee</t>
  </si>
  <si>
    <t>Paul</t>
  </si>
  <si>
    <t>Aching</t>
  </si>
  <si>
    <t>Dave</t>
  </si>
  <si>
    <t>Faaesea</t>
  </si>
  <si>
    <t xml:space="preserve">Al </t>
  </si>
  <si>
    <t>Medina</t>
  </si>
  <si>
    <t>Schreiner</t>
  </si>
  <si>
    <t>Final Results on Mar 10/Mar 12, 2026 - Wildhorse</t>
  </si>
  <si>
    <t>Net</t>
  </si>
  <si>
    <t>Winner</t>
  </si>
  <si>
    <t>Prize</t>
  </si>
  <si>
    <t>Flight "A"</t>
  </si>
  <si>
    <t>Flight "B"</t>
  </si>
  <si>
    <t>Flight "C"</t>
  </si>
  <si>
    <t>Flight "D"</t>
  </si>
  <si>
    <t>Tie Breaker B/N Score 42 - 15.9/2= 34 Net</t>
  </si>
  <si>
    <t>Tie Breaker B/N Score 42 - 14.9/2= 34.5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</si>
</sst>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0.0"/>
    <numFmt numFmtId="166" formatCode="_(&quot;$&quot;* #,##0_);_(&quot;$&quot;* \(#,##0\);_(&quot;$&quot;* &quot;-&quot;??_);_(@_)"/>
  </numFmts>
  <fonts count="25" x14ac:knownFonts="1">
    <font>
      <sz val="12"/>
      <color rgb="FF000000"/>
      <name val="Arial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u/>
      <sz val="12"/>
      <color theme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color rgb="FF000000"/>
      <name val="Arial"/>
      <family val="2"/>
    </font>
    <font>
      <sz val="9"/>
      <name val="Times New Roman"/>
      <family val="1"/>
    </font>
    <font>
      <sz val="10"/>
      <color rgb="FF000000"/>
      <name val="Arial"/>
      <family val="2"/>
    </font>
    <font>
      <sz val="28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7" fillId="3" borderId="0" applyNumberFormat="0" applyBorder="0" applyAlignment="0" applyProtection="0"/>
    <xf numFmtId="44" fontId="19" fillId="0" borderId="0" applyFont="0" applyFill="0" applyBorder="0" applyAlignment="0" applyProtection="0"/>
  </cellStyleXfs>
  <cellXfs count="105"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2" xfId="0" applyFont="1" applyBorder="1" applyAlignment="1">
      <alignment vertical="center"/>
    </xf>
    <xf numFmtId="165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8" fontId="1" fillId="0" borderId="2" xfId="0" applyNumberFormat="1" applyFont="1" applyBorder="1"/>
    <xf numFmtId="164" fontId="2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vertical="center"/>
    </xf>
    <xf numFmtId="0" fontId="6" fillId="0" borderId="2" xfId="0" applyFont="1" applyBorder="1"/>
    <xf numFmtId="1" fontId="2" fillId="0" borderId="2" xfId="0" applyNumberFormat="1" applyFont="1" applyBorder="1" applyAlignment="1">
      <alignment horizontal="left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0" fillId="2" borderId="0" xfId="0" applyFill="1" applyAlignment="1">
      <alignment vertical="center"/>
    </xf>
    <xf numFmtId="0" fontId="3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16" fontId="1" fillId="2" borderId="2" xfId="0" applyNumberFormat="1" applyFont="1" applyFill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0" fillId="0" borderId="2" xfId="0" applyFont="1" applyBorder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9" fillId="2" borderId="2" xfId="0" applyFont="1" applyFill="1" applyBorder="1"/>
    <xf numFmtId="0" fontId="14" fillId="0" borderId="0" xfId="0" applyFont="1" applyAlignment="1">
      <alignment vertical="center"/>
    </xf>
    <xf numFmtId="0" fontId="0" fillId="2" borderId="7" xfId="0" applyFill="1" applyBorder="1" applyAlignment="1">
      <alignment vertical="center"/>
    </xf>
    <xf numFmtId="0" fontId="1" fillId="2" borderId="2" xfId="0" applyFont="1" applyFill="1" applyBorder="1" applyAlignment="1">
      <alignment horizontal="left"/>
    </xf>
    <xf numFmtId="0" fontId="15" fillId="0" borderId="2" xfId="0" applyFont="1" applyBorder="1" applyAlignment="1">
      <alignment vertical="center"/>
    </xf>
    <xf numFmtId="16" fontId="0" fillId="0" borderId="2" xfId="0" applyNumberFormat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8" fillId="0" borderId="2" xfId="2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center"/>
    </xf>
    <xf numFmtId="8" fontId="1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2" borderId="2" xfId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/>
    <xf numFmtId="0" fontId="1" fillId="0" borderId="1" xfId="0" applyFont="1" applyBorder="1" applyAlignment="1">
      <alignment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5" borderId="2" xfId="0" applyFont="1" applyFill="1" applyBorder="1"/>
    <xf numFmtId="0" fontId="4" fillId="0" borderId="2" xfId="0" applyFont="1" applyBorder="1"/>
    <xf numFmtId="0" fontId="1" fillId="6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/>
    <xf numFmtId="0" fontId="1" fillId="8" borderId="2" xfId="0" applyFont="1" applyFill="1" applyBorder="1"/>
    <xf numFmtId="1" fontId="1" fillId="8" borderId="2" xfId="0" applyNumberFormat="1" applyFont="1" applyFill="1" applyBorder="1" applyAlignment="1">
      <alignment horizontal="center"/>
    </xf>
    <xf numFmtId="165" fontId="1" fillId="0" borderId="2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1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1" fillId="0" borderId="3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4" xfId="0" applyFont="1" applyBorder="1"/>
    <xf numFmtId="165" fontId="1" fillId="0" borderId="2" xfId="0" applyNumberFormat="1" applyFont="1" applyBorder="1"/>
    <xf numFmtId="1" fontId="21" fillId="0" borderId="2" xfId="0" applyNumberFormat="1" applyFont="1" applyBorder="1"/>
    <xf numFmtId="0" fontId="20" fillId="0" borderId="2" xfId="0" applyFont="1" applyBorder="1"/>
    <xf numFmtId="0" fontId="20" fillId="0" borderId="2" xfId="0" applyFont="1" applyBorder="1" applyAlignment="1">
      <alignment horizontal="left"/>
    </xf>
    <xf numFmtId="164" fontId="20" fillId="0" borderId="2" xfId="0" applyNumberFormat="1" applyFont="1" applyBorder="1" applyAlignment="1">
      <alignment horizontal="left"/>
    </xf>
    <xf numFmtId="0" fontId="20" fillId="0" borderId="2" xfId="0" applyFont="1" applyBorder="1" applyAlignment="1">
      <alignment vertical="center"/>
    </xf>
    <xf numFmtId="164" fontId="20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left"/>
    </xf>
    <xf numFmtId="165" fontId="20" fillId="0" borderId="2" xfId="0" applyNumberFormat="1" applyFont="1" applyBorder="1" applyAlignment="1">
      <alignment vertical="center"/>
    </xf>
    <xf numFmtId="165" fontId="20" fillId="0" borderId="2" xfId="0" applyNumberFormat="1" applyFont="1" applyBorder="1" applyAlignment="1">
      <alignment horizontal="center"/>
    </xf>
    <xf numFmtId="1" fontId="20" fillId="0" borderId="2" xfId="0" applyNumberFormat="1" applyFont="1" applyBorder="1"/>
    <xf numFmtId="165" fontId="20" fillId="0" borderId="2" xfId="0" applyNumberFormat="1" applyFont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/>
    </xf>
    <xf numFmtId="8" fontId="20" fillId="0" borderId="2" xfId="0" applyNumberFormat="1" applyFont="1" applyBorder="1"/>
    <xf numFmtId="0" fontId="20" fillId="0" borderId="2" xfId="0" applyFont="1" applyBorder="1" applyAlignment="1">
      <alignment horizontal="center" vertical="center"/>
    </xf>
    <xf numFmtId="1" fontId="20" fillId="0" borderId="2" xfId="0" quotePrefix="1" applyNumberFormat="1" applyFont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1" fillId="0" borderId="2" xfId="0" applyFont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0" borderId="2" xfId="0" applyFont="1" applyBorder="1" applyAlignment="1">
      <alignment horizontal="left" vertical="center"/>
    </xf>
    <xf numFmtId="0" fontId="20" fillId="2" borderId="2" xfId="0" applyFont="1" applyFill="1" applyBorder="1"/>
    <xf numFmtId="0" fontId="21" fillId="0" borderId="2" xfId="1" applyFont="1" applyFill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0" fillId="2" borderId="2" xfId="0" applyFont="1" applyFill="1" applyBorder="1" applyAlignment="1">
      <alignment vertical="center"/>
    </xf>
    <xf numFmtId="49" fontId="20" fillId="0" borderId="2" xfId="0" applyNumberFormat="1" applyFont="1" applyBorder="1" applyAlignment="1">
      <alignment horizontal="left"/>
    </xf>
    <xf numFmtId="0" fontId="24" fillId="0" borderId="2" xfId="0" applyFont="1" applyBorder="1"/>
    <xf numFmtId="166" fontId="20" fillId="0" borderId="2" xfId="3" applyNumberFormat="1" applyFont="1" applyBorder="1" applyAlignment="1">
      <alignment horizontal="center"/>
    </xf>
  </cellXfs>
  <cellStyles count="4">
    <cellStyle name="Currency" xfId="3" builtinId="4"/>
    <cellStyle name="Hyperlink" xfId="1" builtinId="8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G@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421"/>
  <sheetViews>
    <sheetView tabSelected="1" zoomScaleNormal="100" workbookViewId="0">
      <pane ySplit="7" topLeftCell="A30" activePane="bottomLeft" state="frozen"/>
      <selection pane="bottomLeft" activeCell="B34" sqref="B34:K45"/>
    </sheetView>
  </sheetViews>
  <sheetFormatPr defaultColWidth="11.1796875" defaultRowHeight="15" customHeight="1" x14ac:dyDescent="0.25"/>
  <cols>
    <col min="1" max="1" width="4.1796875" style="53" customWidth="1"/>
    <col min="2" max="2" width="5.08984375" style="53" customWidth="1"/>
    <col min="3" max="3" width="4.08984375" style="53" customWidth="1"/>
    <col min="4" max="4" width="19.6328125" style="53" customWidth="1"/>
    <col min="5" max="5" width="6.54296875" style="67" customWidth="1"/>
    <col min="6" max="6" width="9.7265625" style="73" customWidth="1"/>
    <col min="7" max="7" width="4.1796875" style="53" hidden="1" customWidth="1"/>
    <col min="8" max="8" width="5.1796875" style="53" customWidth="1"/>
    <col min="9" max="10" width="6.08984375" style="52" customWidth="1"/>
    <col min="11" max="11" width="6.81640625" style="53" customWidth="1"/>
    <col min="12" max="12" width="6.26953125" style="53" customWidth="1"/>
    <col min="13" max="13" width="5.6328125" style="53" customWidth="1"/>
    <col min="14" max="16" width="4.453125" style="53" customWidth="1"/>
    <col min="17" max="78" width="8.90625" style="53" customWidth="1"/>
    <col min="79" max="16384" width="11.1796875" style="53"/>
  </cols>
  <sheetData>
    <row r="1" spans="1:82" ht="15" customHeight="1" x14ac:dyDescent="0.3">
      <c r="A1" s="76" t="s">
        <v>330</v>
      </c>
      <c r="B1" s="78"/>
      <c r="C1" s="78"/>
      <c r="D1" s="77"/>
      <c r="E1" s="83"/>
      <c r="F1" s="83"/>
      <c r="G1" s="80"/>
      <c r="H1" s="80"/>
      <c r="I1" s="80"/>
      <c r="J1" s="80"/>
      <c r="K1" s="80"/>
      <c r="L1" s="80"/>
      <c r="M1" s="80"/>
      <c r="N1" s="80"/>
      <c r="O1" s="52"/>
      <c r="P1" s="52"/>
      <c r="Q1" s="52"/>
      <c r="R1" s="52"/>
      <c r="S1" s="52"/>
      <c r="T1" s="52"/>
      <c r="U1" s="52"/>
      <c r="V1" s="52"/>
      <c r="W1" s="52"/>
      <c r="X1" s="52"/>
      <c r="Y1" s="68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</row>
    <row r="2" spans="1:82" ht="15.75" customHeight="1" x14ac:dyDescent="0.3">
      <c r="A2" s="76" t="s">
        <v>387</v>
      </c>
      <c r="B2" s="77"/>
      <c r="C2" s="77"/>
      <c r="D2" s="77"/>
      <c r="E2" s="84" t="s">
        <v>0</v>
      </c>
      <c r="F2" s="84"/>
      <c r="G2" s="71"/>
      <c r="H2" s="71"/>
      <c r="I2" s="71"/>
      <c r="J2" s="71"/>
      <c r="K2" s="77"/>
      <c r="L2" s="77"/>
      <c r="M2" s="80"/>
      <c r="N2" s="80"/>
      <c r="O2" s="52"/>
      <c r="P2" s="52"/>
      <c r="Q2" s="52"/>
      <c r="R2" s="52"/>
      <c r="S2" s="52"/>
      <c r="T2" s="52"/>
      <c r="U2" s="52"/>
      <c r="V2" s="52"/>
      <c r="W2" s="52"/>
      <c r="X2" s="52"/>
      <c r="Y2" s="68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</row>
    <row r="3" spans="1:82" ht="15.75" customHeight="1" x14ac:dyDescent="0.25">
      <c r="A3" s="85"/>
      <c r="B3" s="77"/>
      <c r="C3" s="77"/>
      <c r="D3" s="77"/>
      <c r="E3" s="83"/>
      <c r="F3" s="86" t="s">
        <v>365</v>
      </c>
      <c r="G3" s="71"/>
      <c r="H3" s="71"/>
      <c r="I3" s="71"/>
      <c r="J3" s="71"/>
      <c r="K3" s="77"/>
      <c r="L3" s="77"/>
      <c r="M3" s="80"/>
      <c r="N3" s="80"/>
      <c r="O3" s="52"/>
      <c r="P3" s="52"/>
      <c r="Q3" s="52"/>
      <c r="R3" s="52"/>
      <c r="S3" s="52"/>
      <c r="T3" s="52"/>
      <c r="U3" s="52"/>
      <c r="V3" s="52"/>
      <c r="W3" s="52"/>
      <c r="X3" s="52"/>
      <c r="Y3" s="68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</row>
    <row r="4" spans="1:82" ht="15.75" customHeight="1" x14ac:dyDescent="0.25">
      <c r="A4" s="87" t="s">
        <v>3</v>
      </c>
      <c r="B4" s="88"/>
      <c r="C4" s="88"/>
      <c r="D4" s="77"/>
      <c r="E4" s="83"/>
      <c r="F4" s="86" t="s">
        <v>331</v>
      </c>
      <c r="G4" s="80"/>
      <c r="H4" s="89"/>
      <c r="I4" s="71" t="s">
        <v>1</v>
      </c>
      <c r="J4" s="71" t="s">
        <v>2</v>
      </c>
      <c r="K4" s="77"/>
      <c r="L4" s="77"/>
      <c r="M4" s="77"/>
      <c r="N4" s="77"/>
      <c r="O4" s="75"/>
      <c r="P4" s="2"/>
      <c r="Q4" s="2"/>
      <c r="R4" s="2"/>
      <c r="S4" s="2"/>
      <c r="T4" s="2"/>
      <c r="U4" s="2"/>
      <c r="V4" s="2"/>
      <c r="W4" s="2"/>
      <c r="X4" s="52"/>
      <c r="Y4" s="68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</row>
    <row r="5" spans="1:82" ht="15.75" customHeight="1" x14ac:dyDescent="0.25">
      <c r="A5" s="87"/>
      <c r="B5" s="71" t="s">
        <v>4</v>
      </c>
      <c r="C5" s="80"/>
      <c r="D5" s="77"/>
      <c r="E5" s="84" t="s">
        <v>7</v>
      </c>
      <c r="F5" s="84" t="s">
        <v>366</v>
      </c>
      <c r="G5" s="71" t="s">
        <v>8</v>
      </c>
      <c r="H5" s="71" t="s">
        <v>9</v>
      </c>
      <c r="I5" s="71" t="s">
        <v>10</v>
      </c>
      <c r="J5" s="71" t="s">
        <v>10</v>
      </c>
      <c r="K5" s="71" t="s">
        <v>388</v>
      </c>
      <c r="L5" s="71" t="s">
        <v>389</v>
      </c>
      <c r="M5" s="71" t="s">
        <v>390</v>
      </c>
      <c r="N5" s="77"/>
      <c r="O5" s="2"/>
      <c r="P5" s="2"/>
      <c r="Q5" s="2"/>
      <c r="R5" s="2"/>
      <c r="S5" s="2"/>
      <c r="T5" s="2"/>
      <c r="U5" s="2"/>
      <c r="V5" s="2"/>
      <c r="W5" s="2"/>
      <c r="X5" s="52"/>
      <c r="Y5" s="68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</row>
    <row r="6" spans="1:82" ht="15.75" customHeight="1" x14ac:dyDescent="0.25">
      <c r="A6" s="87"/>
      <c r="B6" s="71">
        <v>2026</v>
      </c>
      <c r="C6" s="71" t="s">
        <v>11</v>
      </c>
      <c r="D6" s="77"/>
      <c r="E6" s="84" t="s">
        <v>13</v>
      </c>
      <c r="F6" s="84" t="s">
        <v>367</v>
      </c>
      <c r="G6" s="71" t="s">
        <v>6</v>
      </c>
      <c r="H6" s="71" t="s">
        <v>6</v>
      </c>
      <c r="I6" s="71" t="s">
        <v>14</v>
      </c>
      <c r="J6" s="71" t="s">
        <v>14</v>
      </c>
      <c r="K6" s="71" t="s">
        <v>14</v>
      </c>
      <c r="L6" s="77"/>
      <c r="M6" s="77"/>
      <c r="N6" s="77"/>
      <c r="O6" s="2"/>
      <c r="P6" s="2"/>
      <c r="Q6" s="2"/>
      <c r="R6" s="2"/>
      <c r="S6" s="2"/>
      <c r="T6" s="2"/>
      <c r="U6" s="2"/>
      <c r="V6" s="2"/>
      <c r="W6" s="2"/>
      <c r="X6" s="52"/>
      <c r="Y6" s="68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</row>
    <row r="7" spans="1:82" ht="15.75" customHeight="1" x14ac:dyDescent="0.25">
      <c r="A7" s="87"/>
      <c r="B7" s="71">
        <f>COUNT(B9:B58)</f>
        <v>46</v>
      </c>
      <c r="C7" s="71" t="s">
        <v>15</v>
      </c>
      <c r="D7" s="77" t="s">
        <v>16</v>
      </c>
      <c r="E7" s="84" t="s">
        <v>18</v>
      </c>
      <c r="F7" s="84" t="s">
        <v>332</v>
      </c>
      <c r="G7" s="71" t="s">
        <v>19</v>
      </c>
      <c r="H7" s="71" t="s">
        <v>20</v>
      </c>
      <c r="I7" s="71">
        <f>COUNT(I9:I58)</f>
        <v>33</v>
      </c>
      <c r="J7" s="71">
        <f>COUNT(J9:J58)</f>
        <v>13</v>
      </c>
      <c r="K7" s="77"/>
      <c r="L7" s="77"/>
      <c r="M7" s="77"/>
      <c r="N7" s="77"/>
      <c r="O7" s="2"/>
      <c r="P7" s="2"/>
      <c r="Q7" s="2"/>
      <c r="R7" s="2"/>
      <c r="S7" s="2"/>
      <c r="T7" s="2"/>
      <c r="U7" s="2"/>
      <c r="V7" s="2"/>
      <c r="W7" s="2"/>
      <c r="X7" s="52"/>
      <c r="Y7" s="68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</row>
    <row r="8" spans="1:82" ht="15.75" customHeight="1" x14ac:dyDescent="0.25">
      <c r="A8" s="87"/>
      <c r="B8" s="71"/>
      <c r="C8" s="71"/>
      <c r="D8" s="103" t="s">
        <v>391</v>
      </c>
      <c r="E8" s="84"/>
      <c r="F8" s="84"/>
      <c r="G8" s="71"/>
      <c r="H8" s="71"/>
      <c r="I8" s="71"/>
      <c r="J8" s="71"/>
      <c r="K8" s="77"/>
      <c r="L8" s="77"/>
      <c r="M8" s="77"/>
      <c r="N8" s="77"/>
      <c r="O8" s="2"/>
      <c r="P8" s="2"/>
      <c r="Q8" s="2"/>
      <c r="R8" s="2"/>
      <c r="S8" s="2"/>
      <c r="T8" s="2"/>
      <c r="U8" s="2"/>
      <c r="V8" s="2"/>
      <c r="W8" s="2"/>
      <c r="X8" s="52"/>
      <c r="Y8" s="68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</row>
    <row r="9" spans="1:82" ht="15.75" customHeight="1" x14ac:dyDescent="0.25">
      <c r="A9" s="90">
        <v>1</v>
      </c>
      <c r="B9" s="71">
        <v>2026</v>
      </c>
      <c r="C9" s="71" t="s">
        <v>25</v>
      </c>
      <c r="D9" s="77" t="s">
        <v>262</v>
      </c>
      <c r="E9" s="77">
        <v>11.2</v>
      </c>
      <c r="F9" s="84">
        <f>IF(E9=0,0,(E9*(102/113))+(65-70))</f>
        <v>5.1097345132743346</v>
      </c>
      <c r="G9" s="89"/>
      <c r="H9" s="84">
        <f t="shared" ref="H9:H19" si="0">+F9+G9</f>
        <v>5.1097345132743346</v>
      </c>
      <c r="I9" s="71"/>
      <c r="J9" s="71">
        <v>64</v>
      </c>
      <c r="K9" s="84">
        <f t="shared" ref="K9:K19" si="1">+I9+J9-H9</f>
        <v>58.890265486725667</v>
      </c>
      <c r="L9" s="71">
        <v>1</v>
      </c>
      <c r="M9" s="104">
        <v>64</v>
      </c>
      <c r="N9" s="71"/>
      <c r="O9" s="1"/>
      <c r="P9" s="1"/>
      <c r="Q9" s="1"/>
      <c r="R9" s="1"/>
      <c r="S9" s="2"/>
      <c r="T9" s="2"/>
      <c r="U9" s="2"/>
      <c r="V9" s="2"/>
      <c r="W9" s="2"/>
      <c r="X9" s="2"/>
      <c r="Y9" s="69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52"/>
      <c r="CB9" s="52"/>
      <c r="CC9" s="52"/>
      <c r="CD9" s="52"/>
    </row>
    <row r="10" spans="1:82" ht="15.75" customHeight="1" x14ac:dyDescent="0.25">
      <c r="A10" s="90">
        <f t="shared" ref="A10:A58" si="2">A9+1</f>
        <v>2</v>
      </c>
      <c r="B10" s="71">
        <v>2026</v>
      </c>
      <c r="C10" s="71" t="s">
        <v>21</v>
      </c>
      <c r="D10" s="77" t="s">
        <v>84</v>
      </c>
      <c r="E10" s="77">
        <v>5.3</v>
      </c>
      <c r="F10" s="84">
        <f t="shared" ref="F10:F15" si="3">IF(E10=0,0,(E10*(115/113))+(66.3-70))</f>
        <v>1.6938053097345103</v>
      </c>
      <c r="G10" s="71"/>
      <c r="H10" s="84">
        <f t="shared" si="0"/>
        <v>1.6938053097345103</v>
      </c>
      <c r="I10" s="89">
        <v>74</v>
      </c>
      <c r="J10" s="71"/>
      <c r="K10" s="84">
        <f t="shared" si="1"/>
        <v>72.306194690265485</v>
      </c>
      <c r="L10" s="71">
        <v>2</v>
      </c>
      <c r="M10" s="104">
        <v>42</v>
      </c>
      <c r="N10" s="71"/>
      <c r="O10" s="1"/>
      <c r="P10" s="1"/>
      <c r="Q10" s="1"/>
      <c r="R10" s="1"/>
      <c r="S10" s="2"/>
      <c r="T10" s="2"/>
      <c r="U10" s="2"/>
      <c r="V10" s="2"/>
      <c r="W10" s="2"/>
      <c r="X10" s="2"/>
      <c r="Y10" s="69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52"/>
      <c r="CB10" s="52"/>
      <c r="CC10" s="52"/>
      <c r="CD10" s="52"/>
    </row>
    <row r="11" spans="1:82" ht="15.75" customHeight="1" x14ac:dyDescent="0.25">
      <c r="A11" s="90">
        <f t="shared" si="2"/>
        <v>3</v>
      </c>
      <c r="B11" s="71">
        <v>2026</v>
      </c>
      <c r="C11" s="71" t="s">
        <v>21</v>
      </c>
      <c r="D11" s="77" t="s">
        <v>111</v>
      </c>
      <c r="E11" s="77">
        <v>8.4</v>
      </c>
      <c r="F11" s="84">
        <f t="shared" si="3"/>
        <v>4.848672566371679</v>
      </c>
      <c r="G11" s="71"/>
      <c r="H11" s="84">
        <f t="shared" si="0"/>
        <v>4.848672566371679</v>
      </c>
      <c r="I11" s="71">
        <v>79</v>
      </c>
      <c r="J11" s="89"/>
      <c r="K11" s="84">
        <f t="shared" si="1"/>
        <v>74.151327433628325</v>
      </c>
      <c r="L11" s="71"/>
      <c r="M11" s="71"/>
      <c r="N11" s="71"/>
      <c r="O11" s="1"/>
      <c r="P11" s="1"/>
      <c r="Q11" s="1"/>
      <c r="R11" s="1"/>
      <c r="S11" s="2"/>
      <c r="T11" s="2"/>
      <c r="U11" s="2"/>
      <c r="V11" s="2"/>
      <c r="W11" s="2"/>
      <c r="X11" s="2"/>
      <c r="Y11" s="69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52"/>
      <c r="CB11" s="52"/>
      <c r="CC11" s="52"/>
      <c r="CD11" s="52"/>
    </row>
    <row r="12" spans="1:82" ht="15.75" customHeight="1" x14ac:dyDescent="0.25">
      <c r="A12" s="90">
        <f t="shared" si="2"/>
        <v>4</v>
      </c>
      <c r="B12" s="71">
        <v>2026</v>
      </c>
      <c r="C12" s="71" t="s">
        <v>21</v>
      </c>
      <c r="D12" s="77" t="s">
        <v>82</v>
      </c>
      <c r="E12" s="77">
        <v>9.1</v>
      </c>
      <c r="F12" s="84">
        <f t="shared" si="3"/>
        <v>5.5610619469026528</v>
      </c>
      <c r="G12" s="71"/>
      <c r="H12" s="84">
        <f t="shared" si="0"/>
        <v>5.5610619469026528</v>
      </c>
      <c r="I12" s="71"/>
      <c r="J12" s="71">
        <v>80</v>
      </c>
      <c r="K12" s="84">
        <f t="shared" si="1"/>
        <v>74.438938053097345</v>
      </c>
      <c r="L12" s="71"/>
      <c r="M12" s="71"/>
      <c r="N12" s="71"/>
      <c r="O12" s="1"/>
      <c r="P12" s="1"/>
      <c r="Q12" s="1"/>
      <c r="R12" s="1"/>
      <c r="S12" s="2"/>
      <c r="T12" s="2"/>
      <c r="U12" s="2"/>
      <c r="V12" s="2"/>
      <c r="W12" s="2"/>
      <c r="X12" s="2"/>
      <c r="Y12" s="69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52"/>
      <c r="CB12" s="52"/>
      <c r="CC12" s="52"/>
      <c r="CD12" s="52"/>
    </row>
    <row r="13" spans="1:82" ht="15.75" customHeight="1" x14ac:dyDescent="0.25">
      <c r="A13" s="90">
        <f t="shared" si="2"/>
        <v>5</v>
      </c>
      <c r="B13" s="71">
        <v>2026</v>
      </c>
      <c r="C13" s="71" t="s">
        <v>21</v>
      </c>
      <c r="D13" s="77" t="s">
        <v>98</v>
      </c>
      <c r="E13" s="77">
        <v>2.7</v>
      </c>
      <c r="F13" s="84">
        <f t="shared" si="3"/>
        <v>-0.95221238938053343</v>
      </c>
      <c r="G13" s="71"/>
      <c r="H13" s="84">
        <f t="shared" si="0"/>
        <v>-0.95221238938053343</v>
      </c>
      <c r="I13" s="71">
        <v>74</v>
      </c>
      <c r="J13" s="71"/>
      <c r="K13" s="84">
        <f t="shared" si="1"/>
        <v>74.952212389380534</v>
      </c>
      <c r="L13" s="71"/>
      <c r="M13" s="71"/>
      <c r="N13" s="71"/>
      <c r="O13" s="1"/>
      <c r="P13" s="1"/>
      <c r="Q13" s="1"/>
      <c r="R13" s="1"/>
      <c r="S13" s="2"/>
      <c r="T13" s="2"/>
      <c r="U13" s="2"/>
      <c r="V13" s="2"/>
      <c r="W13" s="2"/>
      <c r="X13" s="2"/>
      <c r="Y13" s="69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52"/>
      <c r="CB13" s="52"/>
      <c r="CC13" s="52"/>
      <c r="CD13" s="52"/>
    </row>
    <row r="14" spans="1:82" ht="15.75" customHeight="1" x14ac:dyDescent="0.25">
      <c r="A14" s="90">
        <f t="shared" si="2"/>
        <v>6</v>
      </c>
      <c r="B14" s="71">
        <v>2026</v>
      </c>
      <c r="C14" s="71" t="s">
        <v>21</v>
      </c>
      <c r="D14" s="77" t="s">
        <v>85</v>
      </c>
      <c r="E14" s="77">
        <v>7.7</v>
      </c>
      <c r="F14" s="84">
        <f t="shared" si="3"/>
        <v>4.1362831858407052</v>
      </c>
      <c r="G14" s="89"/>
      <c r="H14" s="84">
        <f t="shared" si="0"/>
        <v>4.1362831858407052</v>
      </c>
      <c r="I14" s="71"/>
      <c r="J14" s="71">
        <v>80</v>
      </c>
      <c r="K14" s="84">
        <f t="shared" si="1"/>
        <v>75.863716814159289</v>
      </c>
      <c r="L14" s="71"/>
      <c r="M14" s="71"/>
      <c r="N14" s="71"/>
      <c r="O14" s="1"/>
      <c r="P14" s="1"/>
      <c r="Q14" s="1"/>
      <c r="R14" s="1"/>
      <c r="S14" s="2"/>
      <c r="T14" s="2"/>
      <c r="U14" s="2"/>
      <c r="V14" s="2"/>
      <c r="W14" s="2"/>
      <c r="X14" s="52"/>
      <c r="Y14" s="68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</row>
    <row r="15" spans="1:82" ht="15.75" customHeight="1" x14ac:dyDescent="0.25">
      <c r="A15" s="90">
        <f t="shared" si="2"/>
        <v>7</v>
      </c>
      <c r="B15" s="71">
        <v>2026</v>
      </c>
      <c r="C15" s="71" t="s">
        <v>21</v>
      </c>
      <c r="D15" s="77" t="s">
        <v>134</v>
      </c>
      <c r="E15" s="77">
        <v>8.1999999999999993</v>
      </c>
      <c r="F15" s="84">
        <f t="shared" si="3"/>
        <v>4.6451327433628293</v>
      </c>
      <c r="G15" s="71"/>
      <c r="H15" s="84">
        <f t="shared" si="0"/>
        <v>4.6451327433628293</v>
      </c>
      <c r="I15" s="71">
        <v>81</v>
      </c>
      <c r="J15" s="89"/>
      <c r="K15" s="84">
        <f t="shared" si="1"/>
        <v>76.354867256637164</v>
      </c>
      <c r="L15" s="71"/>
      <c r="M15" s="71"/>
      <c r="N15" s="71"/>
      <c r="O15" s="1"/>
      <c r="P15" s="1"/>
      <c r="Q15" s="1"/>
      <c r="R15" s="1"/>
      <c r="S15" s="2"/>
      <c r="T15" s="2"/>
      <c r="U15" s="2"/>
      <c r="V15" s="2"/>
      <c r="W15" s="2"/>
      <c r="X15" s="2"/>
      <c r="Y15" s="69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52"/>
      <c r="CB15" s="52"/>
      <c r="CC15" s="52"/>
      <c r="CD15" s="52"/>
    </row>
    <row r="16" spans="1:82" ht="15.75" customHeight="1" x14ac:dyDescent="0.25">
      <c r="A16" s="90">
        <f t="shared" si="2"/>
        <v>8</v>
      </c>
      <c r="B16" s="71">
        <v>2026</v>
      </c>
      <c r="C16" s="94" t="s">
        <v>25</v>
      </c>
      <c r="D16" s="80" t="s">
        <v>273</v>
      </c>
      <c r="E16" s="77">
        <v>10.5</v>
      </c>
      <c r="F16" s="84">
        <f>IF(E16=0,0,(E16*(102/113))+(65-70))</f>
        <v>4.4778761061946906</v>
      </c>
      <c r="G16" s="89"/>
      <c r="H16" s="84">
        <f t="shared" si="0"/>
        <v>4.4778761061946906</v>
      </c>
      <c r="I16" s="71">
        <v>82</v>
      </c>
      <c r="J16" s="71"/>
      <c r="K16" s="84">
        <f t="shared" si="1"/>
        <v>77.522123893805315</v>
      </c>
      <c r="L16" s="71"/>
      <c r="M16" s="71"/>
      <c r="N16" s="71"/>
      <c r="O16" s="1"/>
      <c r="P16" s="1"/>
      <c r="Q16" s="1"/>
      <c r="R16" s="1"/>
      <c r="S16" s="2"/>
      <c r="T16" s="2"/>
      <c r="U16" s="2"/>
      <c r="V16" s="2"/>
      <c r="W16" s="2"/>
      <c r="X16" s="2"/>
      <c r="Y16" s="69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52"/>
      <c r="CB16" s="52"/>
      <c r="CC16" s="52"/>
      <c r="CD16" s="52"/>
    </row>
    <row r="17" spans="1:82" ht="15.75" customHeight="1" x14ac:dyDescent="0.25">
      <c r="A17" s="90">
        <f t="shared" si="2"/>
        <v>9</v>
      </c>
      <c r="B17" s="71">
        <v>2026</v>
      </c>
      <c r="C17" s="71" t="s">
        <v>21</v>
      </c>
      <c r="D17" s="77" t="s">
        <v>35</v>
      </c>
      <c r="E17" s="77">
        <v>8.3000000000000007</v>
      </c>
      <c r="F17" s="84">
        <f>IF(E17=0,0,(E17*(115/113))+(66.3-70))</f>
        <v>4.7469026548672542</v>
      </c>
      <c r="G17" s="89"/>
      <c r="H17" s="84">
        <f t="shared" si="0"/>
        <v>4.7469026548672542</v>
      </c>
      <c r="I17" s="71">
        <v>84</v>
      </c>
      <c r="J17" s="71"/>
      <c r="K17" s="84">
        <f t="shared" si="1"/>
        <v>79.253097345132744</v>
      </c>
      <c r="L17" s="71"/>
      <c r="M17" s="71"/>
      <c r="N17" s="71"/>
      <c r="O17" s="1"/>
      <c r="P17" s="1"/>
      <c r="Q17" s="1"/>
      <c r="R17" s="1"/>
      <c r="S17" s="2"/>
      <c r="T17" s="2"/>
      <c r="U17" s="2"/>
      <c r="V17" s="2"/>
      <c r="W17" s="2"/>
      <c r="X17" s="2"/>
      <c r="Y17" s="69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52"/>
      <c r="CB17" s="52"/>
      <c r="CC17" s="52"/>
      <c r="CD17" s="52"/>
    </row>
    <row r="18" spans="1:82" ht="15.75" customHeight="1" x14ac:dyDescent="0.25">
      <c r="A18" s="90">
        <f t="shared" si="2"/>
        <v>10</v>
      </c>
      <c r="B18" s="71">
        <v>2026</v>
      </c>
      <c r="C18" s="71" t="s">
        <v>25</v>
      </c>
      <c r="D18" s="77" t="s">
        <v>50</v>
      </c>
      <c r="E18" s="77">
        <v>8.8000000000000007</v>
      </c>
      <c r="F18" s="84">
        <f>IF(E18=0,0,(E18*(102/113))+(65-70))</f>
        <v>2.9433628318584075</v>
      </c>
      <c r="G18" s="71"/>
      <c r="H18" s="84">
        <f t="shared" si="0"/>
        <v>2.9433628318584075</v>
      </c>
      <c r="I18" s="71">
        <v>84</v>
      </c>
      <c r="J18" s="71"/>
      <c r="K18" s="84">
        <f t="shared" si="1"/>
        <v>81.056637168141592</v>
      </c>
      <c r="L18" s="71"/>
      <c r="M18" s="71"/>
      <c r="N18" s="71"/>
      <c r="O18" s="1"/>
      <c r="P18" s="1"/>
      <c r="Q18" s="1"/>
      <c r="R18" s="1"/>
      <c r="S18" s="2"/>
      <c r="T18" s="2"/>
      <c r="U18" s="2"/>
      <c r="V18" s="2"/>
      <c r="W18" s="2"/>
      <c r="X18" s="2"/>
      <c r="Y18" s="69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52"/>
      <c r="CB18" s="52"/>
      <c r="CC18" s="52"/>
      <c r="CD18" s="52"/>
    </row>
    <row r="19" spans="1:82" ht="15.75" customHeight="1" x14ac:dyDescent="0.25">
      <c r="A19" s="90">
        <f t="shared" si="2"/>
        <v>11</v>
      </c>
      <c r="B19" s="71">
        <v>2026</v>
      </c>
      <c r="C19" s="71" t="s">
        <v>25</v>
      </c>
      <c r="D19" s="77" t="s">
        <v>23</v>
      </c>
      <c r="E19" s="92">
        <v>9.1</v>
      </c>
      <c r="F19" s="84">
        <f>IF(E19=0,0,(E19*(102/113))+(65-70))</f>
        <v>3.2141592920353972</v>
      </c>
      <c r="G19" s="71"/>
      <c r="H19" s="84">
        <f t="shared" si="0"/>
        <v>3.2141592920353972</v>
      </c>
      <c r="I19" s="89">
        <v>91</v>
      </c>
      <c r="J19" s="71"/>
      <c r="K19" s="84">
        <f t="shared" si="1"/>
        <v>87.78584070796461</v>
      </c>
      <c r="L19" s="71"/>
      <c r="M19" s="71"/>
      <c r="N19" s="71"/>
      <c r="O19" s="1"/>
      <c r="P19" s="1"/>
      <c r="Q19" s="1"/>
      <c r="R19" s="1"/>
      <c r="S19" s="2"/>
      <c r="T19" s="2"/>
      <c r="U19" s="2"/>
      <c r="V19" s="2"/>
      <c r="W19" s="2"/>
      <c r="X19" s="2"/>
      <c r="Y19" s="69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52"/>
      <c r="CB19" s="52"/>
      <c r="CC19" s="52"/>
      <c r="CD19" s="52"/>
    </row>
    <row r="20" spans="1:82" ht="15.75" customHeight="1" x14ac:dyDescent="0.25">
      <c r="A20" s="90"/>
      <c r="B20" s="71"/>
      <c r="C20" s="71"/>
      <c r="D20" s="103" t="s">
        <v>392</v>
      </c>
      <c r="E20" s="77"/>
      <c r="F20" s="84"/>
      <c r="G20" s="71"/>
      <c r="H20" s="84"/>
      <c r="I20" s="71"/>
      <c r="J20" s="71"/>
      <c r="K20" s="84"/>
      <c r="L20" s="71"/>
      <c r="M20" s="71"/>
      <c r="N20" s="71"/>
      <c r="O20" s="1"/>
      <c r="P20" s="1"/>
      <c r="Q20" s="1"/>
      <c r="R20" s="1"/>
      <c r="S20" s="2"/>
      <c r="T20" s="2"/>
      <c r="U20" s="2"/>
      <c r="V20" s="2"/>
      <c r="W20" s="2"/>
      <c r="X20" s="2"/>
      <c r="Y20" s="69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52"/>
      <c r="CB20" s="52"/>
      <c r="CC20" s="52"/>
      <c r="CD20" s="52"/>
    </row>
    <row r="21" spans="1:82" ht="15.75" customHeight="1" x14ac:dyDescent="0.25">
      <c r="A21" s="90">
        <v>1</v>
      </c>
      <c r="B21" s="71">
        <v>2026</v>
      </c>
      <c r="C21" s="71" t="s">
        <v>21</v>
      </c>
      <c r="D21" s="77" t="s">
        <v>321</v>
      </c>
      <c r="E21" s="77">
        <v>9.4</v>
      </c>
      <c r="F21" s="84">
        <f>IF(E21=0,0,(E21*(115/113))+(66.3-70))</f>
        <v>5.8663716814159272</v>
      </c>
      <c r="G21" s="89"/>
      <c r="H21" s="84">
        <f>+F21+G21</f>
        <v>5.8663716814159272</v>
      </c>
      <c r="I21" s="71">
        <v>72</v>
      </c>
      <c r="J21" s="71"/>
      <c r="K21" s="84">
        <f>+I21+J21-H21</f>
        <v>66.133628318584073</v>
      </c>
      <c r="L21" s="71">
        <v>1</v>
      </c>
      <c r="M21" s="104">
        <v>64</v>
      </c>
      <c r="N21" s="71"/>
      <c r="O21" s="1"/>
      <c r="P21" s="1"/>
      <c r="Q21" s="1"/>
      <c r="R21" s="1"/>
      <c r="S21" s="2"/>
      <c r="T21" s="2"/>
      <c r="U21" s="2"/>
      <c r="V21" s="2"/>
      <c r="W21" s="2"/>
      <c r="X21" s="2"/>
      <c r="Y21" s="69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52"/>
      <c r="CB21" s="52"/>
      <c r="CC21" s="52"/>
      <c r="CD21" s="52"/>
    </row>
    <row r="22" spans="1:82" ht="15.75" customHeight="1" x14ac:dyDescent="0.25">
      <c r="A22" s="90">
        <f t="shared" si="2"/>
        <v>2</v>
      </c>
      <c r="B22" s="71">
        <v>2026</v>
      </c>
      <c r="C22" s="71" t="s">
        <v>21</v>
      </c>
      <c r="D22" s="77" t="s">
        <v>116</v>
      </c>
      <c r="E22" s="77">
        <v>10.4</v>
      </c>
      <c r="F22" s="84">
        <f>IF(E22=0,0,(E22*(115/113))+(66.3-70))</f>
        <v>6.8840707964601755</v>
      </c>
      <c r="G22" s="71"/>
      <c r="H22" s="84">
        <f>+F22+G22</f>
        <v>6.8840707964601755</v>
      </c>
      <c r="I22" s="71">
        <v>77</v>
      </c>
      <c r="J22" s="71"/>
      <c r="K22" s="84">
        <f>+I22+J22-H22</f>
        <v>70.115929203539821</v>
      </c>
      <c r="L22" s="71">
        <v>2</v>
      </c>
      <c r="M22" s="104">
        <v>42</v>
      </c>
      <c r="N22" s="71"/>
      <c r="O22" s="1"/>
      <c r="P22" s="1"/>
      <c r="Q22" s="1"/>
      <c r="R22" s="1"/>
      <c r="S22" s="2"/>
      <c r="T22" s="2"/>
      <c r="U22" s="2"/>
      <c r="V22" s="2"/>
      <c r="W22" s="2"/>
      <c r="X22" s="2"/>
      <c r="Y22" s="69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52"/>
      <c r="CB22" s="52"/>
      <c r="CC22" s="52"/>
      <c r="CD22" s="52"/>
    </row>
    <row r="23" spans="1:82" ht="15.75" customHeight="1" x14ac:dyDescent="0.25">
      <c r="A23" s="90">
        <f t="shared" si="2"/>
        <v>3</v>
      </c>
      <c r="B23" s="71">
        <v>2026</v>
      </c>
      <c r="C23" s="91" t="s">
        <v>342</v>
      </c>
      <c r="D23" s="77" t="s">
        <v>114</v>
      </c>
      <c r="E23" s="77">
        <v>12.3</v>
      </c>
      <c r="F23" s="84">
        <f>IF(E23=0,0,(E23*(102/113))+(65-70))</f>
        <v>6.1026548672566374</v>
      </c>
      <c r="G23" s="71"/>
      <c r="H23" s="84">
        <f>+F23+G23</f>
        <v>6.1026548672566374</v>
      </c>
      <c r="I23" s="71"/>
      <c r="J23" s="71">
        <v>77</v>
      </c>
      <c r="K23" s="84">
        <f>+I23+J23-H23</f>
        <v>70.897345132743368</v>
      </c>
      <c r="L23" s="71"/>
      <c r="M23" s="71"/>
      <c r="N23" s="71"/>
      <c r="O23" s="1"/>
      <c r="P23" s="1"/>
      <c r="Q23" s="1"/>
      <c r="R23" s="1"/>
      <c r="S23" s="2"/>
      <c r="T23" s="2"/>
      <c r="U23" s="2"/>
      <c r="V23" s="2"/>
      <c r="W23" s="2"/>
      <c r="X23" s="2"/>
      <c r="Y23" s="69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52"/>
      <c r="CB23" s="52"/>
      <c r="CC23" s="52"/>
      <c r="CD23" s="52"/>
    </row>
    <row r="24" spans="1:82" ht="15.75" customHeight="1" x14ac:dyDescent="0.25">
      <c r="A24" s="90">
        <f t="shared" si="2"/>
        <v>4</v>
      </c>
      <c r="B24" s="71">
        <v>2026</v>
      </c>
      <c r="C24" s="71" t="s">
        <v>21</v>
      </c>
      <c r="D24" s="77" t="s">
        <v>37</v>
      </c>
      <c r="E24" s="77">
        <v>10.199999999999999</v>
      </c>
      <c r="F24" s="84">
        <f>IF(E24=0,0,(E24*(115/113))+(66.3-70))</f>
        <v>6.6805309734513241</v>
      </c>
      <c r="G24" s="71"/>
      <c r="H24" s="84">
        <f>+F24+G24</f>
        <v>6.6805309734513241</v>
      </c>
      <c r="I24" s="71">
        <v>78</v>
      </c>
      <c r="J24" s="71"/>
      <c r="K24" s="84">
        <f>+I24+J24-H24</f>
        <v>71.319469026548674</v>
      </c>
      <c r="L24" s="71"/>
      <c r="M24" s="71"/>
      <c r="N24" s="71"/>
      <c r="O24" s="1"/>
      <c r="P24" s="1"/>
      <c r="Q24" s="1"/>
      <c r="R24" s="1"/>
      <c r="S24" s="2"/>
      <c r="T24" s="2"/>
      <c r="U24" s="2"/>
      <c r="V24" s="2"/>
      <c r="W24" s="2"/>
      <c r="X24" s="2"/>
      <c r="Y24" s="69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52"/>
      <c r="CB24" s="52"/>
      <c r="CC24" s="52"/>
      <c r="CD24" s="52"/>
    </row>
    <row r="25" spans="1:82" ht="15.75" customHeight="1" x14ac:dyDescent="0.25">
      <c r="A25" s="90">
        <f t="shared" si="2"/>
        <v>5</v>
      </c>
      <c r="B25" s="71">
        <v>2026</v>
      </c>
      <c r="C25" s="71" t="s">
        <v>25</v>
      </c>
      <c r="D25" s="77" t="s">
        <v>108</v>
      </c>
      <c r="E25" s="77">
        <v>12</v>
      </c>
      <c r="F25" s="84">
        <f>IF(E25=0,0,(E25*(102/113))+(65-70))</f>
        <v>5.8318584070796451</v>
      </c>
      <c r="G25" s="71"/>
      <c r="H25" s="84">
        <f>+F25+G25</f>
        <v>5.8318584070796451</v>
      </c>
      <c r="I25" s="71">
        <v>80</v>
      </c>
      <c r="J25" s="71"/>
      <c r="K25" s="84">
        <f>+I25+J25-H25</f>
        <v>74.16814159292035</v>
      </c>
      <c r="L25" s="71"/>
      <c r="M25" s="71"/>
      <c r="N25" s="71"/>
      <c r="O25" s="1"/>
      <c r="P25" s="1"/>
      <c r="Q25" s="1"/>
      <c r="R25" s="1"/>
      <c r="S25" s="2"/>
      <c r="T25" s="2"/>
      <c r="U25" s="2"/>
      <c r="V25" s="2"/>
      <c r="W25" s="2"/>
      <c r="X25" s="2"/>
      <c r="Y25" s="69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52"/>
      <c r="CB25" s="52"/>
      <c r="CC25" s="52"/>
      <c r="CD25" s="52"/>
    </row>
    <row r="26" spans="1:82" ht="15.75" customHeight="1" x14ac:dyDescent="0.25">
      <c r="A26" s="90">
        <f t="shared" si="2"/>
        <v>6</v>
      </c>
      <c r="B26" s="71">
        <v>2026</v>
      </c>
      <c r="C26" s="71" t="s">
        <v>25</v>
      </c>
      <c r="D26" s="77" t="s">
        <v>276</v>
      </c>
      <c r="E26" s="77">
        <v>12</v>
      </c>
      <c r="F26" s="84">
        <f>IF(E26=0,0,(E26*(102/113))+(65-70))</f>
        <v>5.8318584070796451</v>
      </c>
      <c r="G26" s="71"/>
      <c r="H26" s="84">
        <f>+F26+G26</f>
        <v>5.8318584070796451</v>
      </c>
      <c r="I26" s="71">
        <v>81</v>
      </c>
      <c r="J26" s="71"/>
      <c r="K26" s="84">
        <f>+I26+J26-H26</f>
        <v>75.16814159292035</v>
      </c>
      <c r="L26" s="71"/>
      <c r="M26" s="89"/>
      <c r="N26" s="89"/>
      <c r="O26" s="50"/>
      <c r="P26" s="50"/>
      <c r="Q26" s="50"/>
      <c r="R26" s="50"/>
      <c r="S26" s="52"/>
      <c r="T26" s="52"/>
      <c r="U26" s="52"/>
      <c r="V26" s="52"/>
      <c r="W26" s="52"/>
      <c r="X26" s="52"/>
      <c r="Y26" s="68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</row>
    <row r="27" spans="1:82" ht="15.75" customHeight="1" x14ac:dyDescent="0.25">
      <c r="A27" s="90">
        <f t="shared" si="2"/>
        <v>7</v>
      </c>
      <c r="B27" s="71">
        <v>2026</v>
      </c>
      <c r="C27" s="71" t="s">
        <v>25</v>
      </c>
      <c r="D27" s="77" t="s">
        <v>68</v>
      </c>
      <c r="E27" s="77">
        <v>14</v>
      </c>
      <c r="F27" s="84">
        <f>IF(E27=0,0,(E27*(102/113))+(65-70))</f>
        <v>7.6371681415929196</v>
      </c>
      <c r="G27" s="71"/>
      <c r="H27" s="84">
        <f>+F27+G27</f>
        <v>7.6371681415929196</v>
      </c>
      <c r="I27" s="71"/>
      <c r="J27" s="71">
        <v>83</v>
      </c>
      <c r="K27" s="84">
        <f>+I27+J27-H27</f>
        <v>75.362831858407077</v>
      </c>
      <c r="L27" s="71"/>
      <c r="M27" s="71"/>
      <c r="N27" s="71"/>
      <c r="O27" s="1"/>
      <c r="P27" s="1"/>
      <c r="Q27" s="1"/>
      <c r="R27" s="1"/>
      <c r="S27" s="2"/>
      <c r="T27" s="2"/>
      <c r="U27" s="2"/>
      <c r="V27" s="2"/>
      <c r="W27" s="2"/>
      <c r="X27" s="2"/>
      <c r="Y27" s="69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52"/>
      <c r="CB27" s="52"/>
      <c r="CC27" s="52"/>
      <c r="CD27" s="52"/>
    </row>
    <row r="28" spans="1:82" ht="15.75" customHeight="1" x14ac:dyDescent="0.25">
      <c r="A28" s="90">
        <f t="shared" si="2"/>
        <v>8</v>
      </c>
      <c r="B28" s="71">
        <v>2026</v>
      </c>
      <c r="C28" s="71" t="s">
        <v>25</v>
      </c>
      <c r="D28" s="77" t="s">
        <v>65</v>
      </c>
      <c r="E28" s="77">
        <v>12.8</v>
      </c>
      <c r="F28" s="84">
        <f>IF(E28=0,0,(E28*(102/113))+(65-70))</f>
        <v>6.5539823008849556</v>
      </c>
      <c r="G28" s="71"/>
      <c r="H28" s="84">
        <f>+F28+G28</f>
        <v>6.5539823008849556</v>
      </c>
      <c r="I28" s="71">
        <v>82</v>
      </c>
      <c r="J28" s="71"/>
      <c r="K28" s="84">
        <f>+I28+J28-H28</f>
        <v>75.446017699115046</v>
      </c>
      <c r="L28" s="71"/>
      <c r="M28" s="71"/>
      <c r="N28" s="71"/>
      <c r="O28" s="1"/>
      <c r="P28" s="1"/>
      <c r="Q28" s="1"/>
      <c r="R28" s="1"/>
      <c r="S28" s="2"/>
      <c r="T28" s="2"/>
      <c r="U28" s="2"/>
      <c r="V28" s="2"/>
      <c r="W28" s="2"/>
      <c r="X28" s="2"/>
      <c r="Y28" s="69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52"/>
      <c r="CB28" s="52"/>
      <c r="CC28" s="52"/>
      <c r="CD28" s="52"/>
    </row>
    <row r="29" spans="1:82" ht="15.75" customHeight="1" x14ac:dyDescent="0.25">
      <c r="A29" s="90">
        <f t="shared" si="2"/>
        <v>9</v>
      </c>
      <c r="B29" s="71">
        <v>2026</v>
      </c>
      <c r="C29" s="89" t="s">
        <v>21</v>
      </c>
      <c r="D29" s="80" t="s">
        <v>119</v>
      </c>
      <c r="E29" s="77">
        <v>10.9</v>
      </c>
      <c r="F29" s="84">
        <f>IF(E29=0,0,(E29*(115/113))+(66.3-70))</f>
        <v>7.3929203539822979</v>
      </c>
      <c r="G29" s="71"/>
      <c r="H29" s="84">
        <f>+F29+G29</f>
        <v>7.3929203539822979</v>
      </c>
      <c r="I29" s="71"/>
      <c r="J29" s="89">
        <v>83</v>
      </c>
      <c r="K29" s="84">
        <f>+I29+J29-H29</f>
        <v>75.607079646017695</v>
      </c>
      <c r="L29" s="71"/>
      <c r="M29" s="71"/>
      <c r="N29" s="71"/>
      <c r="O29" s="1"/>
      <c r="P29" s="1"/>
      <c r="Q29" s="1"/>
      <c r="R29" s="1"/>
      <c r="S29" s="2"/>
      <c r="T29" s="2"/>
      <c r="U29" s="2"/>
      <c r="V29" s="2"/>
      <c r="W29" s="2"/>
      <c r="X29" s="2"/>
      <c r="Y29" s="69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52"/>
      <c r="CB29" s="52"/>
      <c r="CC29" s="52"/>
      <c r="CD29" s="52"/>
    </row>
    <row r="30" spans="1:82" ht="15.75" customHeight="1" x14ac:dyDescent="0.25">
      <c r="A30" s="90">
        <f t="shared" si="2"/>
        <v>10</v>
      </c>
      <c r="B30" s="71">
        <v>2026</v>
      </c>
      <c r="C30" s="71" t="s">
        <v>25</v>
      </c>
      <c r="D30" s="78" t="s">
        <v>132</v>
      </c>
      <c r="E30" s="77">
        <v>12.5</v>
      </c>
      <c r="F30" s="84">
        <f>IF(E30=0,0,(E30*(102/113))+(65-70))</f>
        <v>6.2831858407079633</v>
      </c>
      <c r="G30" s="71"/>
      <c r="H30" s="84">
        <f>+F30+G30</f>
        <v>6.2831858407079633</v>
      </c>
      <c r="I30" s="71">
        <v>82</v>
      </c>
      <c r="J30" s="71"/>
      <c r="K30" s="84">
        <f>+I30+J30-H30</f>
        <v>75.716814159292042</v>
      </c>
      <c r="L30" s="71"/>
      <c r="M30" s="71"/>
      <c r="N30" s="71"/>
      <c r="O30" s="1"/>
      <c r="P30" s="1"/>
      <c r="Q30" s="1"/>
      <c r="R30" s="1"/>
      <c r="S30" s="2"/>
      <c r="T30" s="2"/>
      <c r="U30" s="2"/>
      <c r="V30" s="2"/>
      <c r="W30" s="2"/>
      <c r="X30" s="2"/>
      <c r="Y30" s="69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52"/>
      <c r="CB30" s="52"/>
      <c r="CC30" s="52"/>
      <c r="CD30" s="52"/>
    </row>
    <row r="31" spans="1:82" ht="15.75" customHeight="1" x14ac:dyDescent="0.25">
      <c r="A31" s="90">
        <f t="shared" si="2"/>
        <v>11</v>
      </c>
      <c r="B31" s="71">
        <v>2026</v>
      </c>
      <c r="C31" s="71" t="s">
        <v>25</v>
      </c>
      <c r="D31" s="77" t="s">
        <v>263</v>
      </c>
      <c r="E31" s="77">
        <v>12.2</v>
      </c>
      <c r="F31" s="84">
        <f>IF(E31=0,0,(E31*(102/113))+(65-70))</f>
        <v>6.0123893805309727</v>
      </c>
      <c r="G31" s="71"/>
      <c r="H31" s="84">
        <f>+F31+G31</f>
        <v>6.0123893805309727</v>
      </c>
      <c r="I31" s="71">
        <v>82</v>
      </c>
      <c r="J31" s="71"/>
      <c r="K31" s="84">
        <f>+I31+J31-H31</f>
        <v>75.987610619469024</v>
      </c>
      <c r="L31" s="71"/>
      <c r="M31" s="71"/>
      <c r="N31" s="71"/>
      <c r="O31" s="1"/>
      <c r="P31" s="1"/>
      <c r="Q31" s="1"/>
      <c r="R31" s="1"/>
      <c r="S31" s="2"/>
      <c r="T31" s="2"/>
      <c r="U31" s="2"/>
      <c r="V31" s="2"/>
      <c r="W31" s="2"/>
      <c r="X31" s="2"/>
      <c r="Y31" s="69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52"/>
      <c r="CB31" s="52"/>
      <c r="CC31" s="52"/>
      <c r="CD31" s="52"/>
    </row>
    <row r="32" spans="1:82" ht="15.75" customHeight="1" x14ac:dyDescent="0.25">
      <c r="A32" s="90"/>
      <c r="B32" s="71"/>
      <c r="C32" s="71"/>
      <c r="D32" s="103" t="s">
        <v>393</v>
      </c>
      <c r="E32" s="77"/>
      <c r="F32" s="84"/>
      <c r="G32" s="71"/>
      <c r="H32" s="84"/>
      <c r="I32" s="89"/>
      <c r="J32" s="71"/>
      <c r="K32" s="84"/>
      <c r="L32" s="71"/>
      <c r="M32" s="71"/>
      <c r="N32" s="71"/>
      <c r="O32" s="1"/>
      <c r="P32" s="1"/>
      <c r="Q32" s="1"/>
      <c r="R32" s="1"/>
      <c r="S32" s="2"/>
      <c r="T32" s="2"/>
      <c r="U32" s="2"/>
      <c r="V32" s="2"/>
      <c r="W32" s="2"/>
      <c r="X32" s="2"/>
      <c r="Y32" s="69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52"/>
      <c r="CB32" s="52"/>
      <c r="CC32" s="52"/>
      <c r="CD32" s="52"/>
    </row>
    <row r="33" spans="1:82" ht="15.75" customHeight="1" x14ac:dyDescent="0.25">
      <c r="A33" s="90"/>
      <c r="E33" s="53"/>
      <c r="F33" s="53"/>
      <c r="I33" s="53"/>
      <c r="J33" s="53"/>
      <c r="L33" s="71"/>
      <c r="M33" s="71"/>
      <c r="N33" s="71"/>
      <c r="O33" s="1"/>
      <c r="P33" s="1"/>
      <c r="Q33" s="1"/>
      <c r="R33" s="1"/>
      <c r="S33" s="2"/>
      <c r="T33" s="2"/>
      <c r="U33" s="2"/>
      <c r="V33" s="2"/>
      <c r="W33" s="2"/>
      <c r="X33" s="2"/>
      <c r="Y33" s="69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52"/>
      <c r="CB33" s="52"/>
      <c r="CC33" s="52"/>
      <c r="CD33" s="52"/>
    </row>
    <row r="34" spans="1:82" ht="15.75" customHeight="1" x14ac:dyDescent="0.25">
      <c r="A34" s="90">
        <v>1</v>
      </c>
      <c r="B34" s="71">
        <v>2026</v>
      </c>
      <c r="C34" s="71" t="s">
        <v>21</v>
      </c>
      <c r="D34" s="77" t="s">
        <v>70</v>
      </c>
      <c r="E34" s="77">
        <v>12.1</v>
      </c>
      <c r="F34" s="84">
        <f>IF(E34=0,0,(E34*(115/113))+(66.3-70))</f>
        <v>8.6141592920353958</v>
      </c>
      <c r="G34" s="71"/>
      <c r="H34" s="84">
        <f>+F34+G34</f>
        <v>8.6141592920353958</v>
      </c>
      <c r="I34" s="71">
        <v>74</v>
      </c>
      <c r="J34" s="71"/>
      <c r="K34" s="84">
        <f>+I34+J34-H34</f>
        <v>65.385840707964604</v>
      </c>
      <c r="L34" s="71">
        <v>1</v>
      </c>
      <c r="M34" s="104">
        <v>64</v>
      </c>
      <c r="N34" s="71"/>
      <c r="O34" s="1"/>
      <c r="P34" s="1"/>
      <c r="Q34" s="1"/>
      <c r="R34" s="1"/>
      <c r="S34" s="2"/>
      <c r="T34" s="2"/>
      <c r="U34" s="2"/>
      <c r="V34" s="2"/>
      <c r="W34" s="2"/>
      <c r="X34" s="2"/>
      <c r="Y34" s="69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52"/>
      <c r="CB34" s="52"/>
      <c r="CC34" s="52"/>
      <c r="CD34" s="52"/>
    </row>
    <row r="35" spans="1:82" ht="15.75" customHeight="1" x14ac:dyDescent="0.25">
      <c r="A35" s="90">
        <f t="shared" si="2"/>
        <v>2</v>
      </c>
      <c r="B35" s="71">
        <v>2026</v>
      </c>
      <c r="C35" s="71" t="s">
        <v>21</v>
      </c>
      <c r="D35" s="80" t="s">
        <v>260</v>
      </c>
      <c r="E35" s="77">
        <v>13.2</v>
      </c>
      <c r="F35" s="84">
        <f>IF(E35=0,0,(E35*(115/113))+(66.3-70))</f>
        <v>9.7336283185840671</v>
      </c>
      <c r="G35" s="89"/>
      <c r="H35" s="84">
        <f>+F35+G35</f>
        <v>9.7336283185840671</v>
      </c>
      <c r="I35" s="71"/>
      <c r="J35" s="71">
        <v>81</v>
      </c>
      <c r="K35" s="84">
        <f>+I35+J35-H35</f>
        <v>71.266371681415933</v>
      </c>
      <c r="L35" s="71">
        <v>2</v>
      </c>
      <c r="M35" s="104">
        <v>42</v>
      </c>
      <c r="N35" s="71"/>
      <c r="O35" s="1"/>
      <c r="P35" s="1"/>
      <c r="Q35" s="1"/>
      <c r="R35" s="1"/>
      <c r="S35" s="2"/>
      <c r="T35" s="2"/>
      <c r="U35" s="2"/>
      <c r="V35" s="2"/>
      <c r="W35" s="2"/>
      <c r="X35" s="2"/>
      <c r="Y35" s="69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52"/>
      <c r="CB35" s="52"/>
      <c r="CC35" s="52"/>
      <c r="CD35" s="52"/>
    </row>
    <row r="36" spans="1:82" ht="15.75" customHeight="1" x14ac:dyDescent="0.25">
      <c r="A36" s="90">
        <f t="shared" si="2"/>
        <v>3</v>
      </c>
      <c r="B36" s="71">
        <v>2026</v>
      </c>
      <c r="C36" s="71" t="s">
        <v>25</v>
      </c>
      <c r="D36" s="77" t="s">
        <v>48</v>
      </c>
      <c r="E36" s="77">
        <v>19.399999999999999</v>
      </c>
      <c r="F36" s="84">
        <f>IF(E36=0,0,(E36*(102/113))+(65-70))</f>
        <v>12.51150442477876</v>
      </c>
      <c r="G36" s="71"/>
      <c r="H36" s="84">
        <f>+F36+G36</f>
        <v>12.51150442477876</v>
      </c>
      <c r="I36" s="71">
        <v>84</v>
      </c>
      <c r="J36" s="71"/>
      <c r="K36" s="84">
        <f>+I36+J36-H36</f>
        <v>71.488495575221236</v>
      </c>
      <c r="L36" s="71"/>
      <c r="M36" s="71"/>
      <c r="N36" s="71"/>
      <c r="O36" s="1"/>
      <c r="P36" s="1"/>
      <c r="Q36" s="1"/>
      <c r="R36" s="1"/>
      <c r="S36" s="2"/>
      <c r="T36" s="2"/>
      <c r="U36" s="2"/>
      <c r="V36" s="2"/>
      <c r="W36" s="2"/>
      <c r="X36" s="2"/>
      <c r="Y36" s="69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52"/>
      <c r="CB36" s="52"/>
      <c r="CC36" s="52"/>
      <c r="CD36" s="52"/>
    </row>
    <row r="37" spans="1:82" ht="15.75" customHeight="1" x14ac:dyDescent="0.25">
      <c r="A37" s="90">
        <f t="shared" si="2"/>
        <v>4</v>
      </c>
      <c r="B37" s="71">
        <v>2026</v>
      </c>
      <c r="C37" s="71" t="s">
        <v>25</v>
      </c>
      <c r="D37" s="77" t="s">
        <v>261</v>
      </c>
      <c r="E37" s="92">
        <v>18.2</v>
      </c>
      <c r="F37" s="84">
        <f>IF(E37=0,0,(E37*(102/113))+(65-70))</f>
        <v>11.428318584070794</v>
      </c>
      <c r="G37" s="71"/>
      <c r="H37" s="84">
        <f>+F37+G37</f>
        <v>11.428318584070794</v>
      </c>
      <c r="I37" s="89">
        <v>83</v>
      </c>
      <c r="J37" s="89"/>
      <c r="K37" s="84">
        <f>+I37+J37-H37</f>
        <v>71.571681415929206</v>
      </c>
      <c r="L37" s="71"/>
      <c r="M37" s="89"/>
      <c r="N37" s="89"/>
      <c r="O37" s="50"/>
      <c r="P37" s="50"/>
      <c r="Q37" s="50"/>
      <c r="R37" s="50"/>
      <c r="S37" s="52"/>
      <c r="T37" s="52"/>
      <c r="U37" s="52"/>
      <c r="V37" s="52"/>
      <c r="W37" s="52"/>
      <c r="X37" s="52"/>
      <c r="Y37" s="68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</row>
    <row r="38" spans="1:82" ht="15.75" customHeight="1" x14ac:dyDescent="0.25">
      <c r="A38" s="90">
        <f t="shared" si="2"/>
        <v>5</v>
      </c>
      <c r="B38" s="89">
        <v>2026</v>
      </c>
      <c r="C38" s="71" t="s">
        <v>21</v>
      </c>
      <c r="D38" s="77" t="s">
        <v>60</v>
      </c>
      <c r="E38" s="77">
        <v>16.2</v>
      </c>
      <c r="F38" s="84">
        <f>IF(E38=0,0,(E38*(115/113))+(66.3-70))</f>
        <v>12.786725663716812</v>
      </c>
      <c r="G38" s="71"/>
      <c r="H38" s="84">
        <f>+F38+G38</f>
        <v>12.786725663716812</v>
      </c>
      <c r="I38" s="89">
        <v>85</v>
      </c>
      <c r="J38" s="71"/>
      <c r="K38" s="84">
        <f>+I38+J38-H38</f>
        <v>72.213274336283192</v>
      </c>
      <c r="L38" s="71"/>
      <c r="M38" s="71"/>
      <c r="N38" s="71"/>
      <c r="O38" s="1"/>
      <c r="P38" s="1"/>
      <c r="Q38" s="1"/>
      <c r="R38" s="1"/>
      <c r="S38" s="2"/>
      <c r="T38" s="2"/>
      <c r="U38" s="2"/>
      <c r="V38" s="2"/>
      <c r="W38" s="2"/>
      <c r="X38" s="2"/>
      <c r="Y38" s="69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52"/>
      <c r="CB38" s="52"/>
      <c r="CC38" s="52"/>
      <c r="CD38" s="52"/>
    </row>
    <row r="39" spans="1:82" ht="15.75" customHeight="1" x14ac:dyDescent="0.25">
      <c r="A39" s="90">
        <f t="shared" si="2"/>
        <v>6</v>
      </c>
      <c r="B39" s="71">
        <v>2026</v>
      </c>
      <c r="C39" s="71" t="s">
        <v>25</v>
      </c>
      <c r="D39" s="77" t="s">
        <v>55</v>
      </c>
      <c r="E39" s="77">
        <v>19.8</v>
      </c>
      <c r="F39" s="84">
        <f>IF(E39=0,0,(E39*(102/113))+(65-70))</f>
        <v>12.872566371681415</v>
      </c>
      <c r="G39" s="71"/>
      <c r="H39" s="84">
        <f>+F39+G39</f>
        <v>12.872566371681415</v>
      </c>
      <c r="I39" s="89"/>
      <c r="J39" s="71">
        <v>86</v>
      </c>
      <c r="K39" s="84">
        <f>+I39+J39-H39</f>
        <v>73.127433628318585</v>
      </c>
      <c r="L39" s="71"/>
      <c r="M39" s="71"/>
      <c r="N39" s="71"/>
      <c r="O39" s="1"/>
      <c r="P39" s="1"/>
      <c r="Q39" s="1"/>
      <c r="R39" s="1"/>
      <c r="S39" s="2"/>
      <c r="T39" s="2"/>
      <c r="U39" s="2"/>
      <c r="V39" s="2"/>
      <c r="W39" s="2"/>
      <c r="X39" s="2"/>
      <c r="Y39" s="69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52"/>
      <c r="CB39" s="52"/>
      <c r="CC39" s="52"/>
      <c r="CD39" s="52"/>
    </row>
    <row r="40" spans="1:82" ht="15.75" customHeight="1" x14ac:dyDescent="0.3">
      <c r="A40" s="90">
        <f t="shared" si="2"/>
        <v>7</v>
      </c>
      <c r="B40" s="71">
        <v>2026</v>
      </c>
      <c r="C40" s="71" t="s">
        <v>21</v>
      </c>
      <c r="D40" s="77" t="s">
        <v>304</v>
      </c>
      <c r="E40" s="77">
        <v>14.1</v>
      </c>
      <c r="F40" s="84">
        <f>IF(E40=0,0,(E40*(115/113))+(66.3-70))</f>
        <v>10.649557522123891</v>
      </c>
      <c r="G40" s="71"/>
      <c r="H40" s="84">
        <f>+F40+G40</f>
        <v>10.649557522123891</v>
      </c>
      <c r="I40" s="71"/>
      <c r="J40" s="71">
        <v>85</v>
      </c>
      <c r="K40" s="84">
        <f>+I40+J40-H40</f>
        <v>74.350442477876115</v>
      </c>
      <c r="L40" s="71"/>
      <c r="M40" s="93"/>
      <c r="N40" s="93"/>
      <c r="O40" s="70"/>
      <c r="P40" s="1"/>
      <c r="Q40" s="1"/>
      <c r="R40" s="1"/>
      <c r="S40" s="2"/>
      <c r="T40" s="2"/>
      <c r="U40" s="2"/>
      <c r="V40" s="2"/>
      <c r="W40" s="2"/>
      <c r="X40" s="2"/>
      <c r="Y40" s="69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52"/>
      <c r="CB40" s="52"/>
      <c r="CC40" s="52"/>
      <c r="CD40" s="52"/>
    </row>
    <row r="41" spans="1:82" ht="15.75" customHeight="1" x14ac:dyDescent="0.25">
      <c r="A41" s="90">
        <f t="shared" si="2"/>
        <v>8</v>
      </c>
      <c r="B41" s="71">
        <v>2026</v>
      </c>
      <c r="C41" s="89" t="s">
        <v>21</v>
      </c>
      <c r="D41" s="95" t="s">
        <v>59</v>
      </c>
      <c r="E41" s="77">
        <v>14.9</v>
      </c>
      <c r="F41" s="84">
        <f>IF(E41=0,0,(E41*(115/113))+(66.3-70))</f>
        <v>11.463716814159289</v>
      </c>
      <c r="G41" s="89"/>
      <c r="H41" s="84">
        <f>+F41+G41</f>
        <v>11.463716814159289</v>
      </c>
      <c r="I41" s="89">
        <v>87</v>
      </c>
      <c r="J41" s="71"/>
      <c r="K41" s="84">
        <f>+I41+J41-H41</f>
        <v>75.536283185840716</v>
      </c>
      <c r="L41" s="71"/>
      <c r="M41" s="71"/>
      <c r="N41" s="71"/>
      <c r="O41" s="1"/>
      <c r="P41" s="1"/>
      <c r="Q41" s="1"/>
      <c r="R41" s="1"/>
      <c r="S41" s="2"/>
      <c r="T41" s="2"/>
      <c r="U41" s="2"/>
      <c r="V41" s="2"/>
      <c r="W41" s="2"/>
      <c r="X41" s="2"/>
      <c r="Y41" s="69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52"/>
      <c r="CB41" s="52"/>
      <c r="CC41" s="52"/>
      <c r="CD41" s="52"/>
    </row>
    <row r="42" spans="1:82" ht="15.75" customHeight="1" x14ac:dyDescent="0.25">
      <c r="A42" s="90">
        <f t="shared" si="2"/>
        <v>9</v>
      </c>
      <c r="B42" s="71">
        <v>2026</v>
      </c>
      <c r="C42" s="71" t="s">
        <v>21</v>
      </c>
      <c r="D42" s="77" t="s">
        <v>86</v>
      </c>
      <c r="E42" s="77">
        <v>16.899999999999999</v>
      </c>
      <c r="F42" s="84">
        <f>IF(E42=0,0,(E42*(115/113))+(66.3-70))</f>
        <v>13.499115044247784</v>
      </c>
      <c r="G42" s="71"/>
      <c r="H42" s="84">
        <f>+F42+G42</f>
        <v>13.499115044247784</v>
      </c>
      <c r="I42" s="71">
        <v>91</v>
      </c>
      <c r="J42" s="71"/>
      <c r="K42" s="84">
        <f>+I42+J42-H42</f>
        <v>77.500884955752213</v>
      </c>
      <c r="L42" s="71"/>
      <c r="M42" s="71"/>
      <c r="N42" s="71"/>
      <c r="O42" s="1"/>
      <c r="P42" s="1"/>
      <c r="Q42" s="1"/>
      <c r="R42" s="1"/>
      <c r="S42" s="2"/>
      <c r="T42" s="2"/>
      <c r="U42" s="2"/>
      <c r="V42" s="2"/>
      <c r="W42" s="2"/>
      <c r="X42" s="2"/>
      <c r="Y42" s="69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52"/>
      <c r="CB42" s="52"/>
      <c r="CC42" s="52"/>
      <c r="CD42" s="52"/>
    </row>
    <row r="43" spans="1:82" ht="15.75" customHeight="1" x14ac:dyDescent="0.25">
      <c r="A43" s="90">
        <f t="shared" si="2"/>
        <v>10</v>
      </c>
      <c r="B43" s="71">
        <v>2026</v>
      </c>
      <c r="C43" s="71" t="s">
        <v>25</v>
      </c>
      <c r="D43" s="77" t="s">
        <v>72</v>
      </c>
      <c r="E43" s="77">
        <v>20.399999999999999</v>
      </c>
      <c r="F43" s="84">
        <f>IF(E43=0,0,(E43*(102/113))+(65-70))</f>
        <v>13.414159292035396</v>
      </c>
      <c r="G43" s="71"/>
      <c r="H43" s="84">
        <f>+F43+G43</f>
        <v>13.414159292035396</v>
      </c>
      <c r="I43" s="71">
        <v>93</v>
      </c>
      <c r="J43" s="71"/>
      <c r="K43" s="84">
        <f>+I43+J43-H43</f>
        <v>79.585840707964607</v>
      </c>
      <c r="L43" s="71"/>
      <c r="M43" s="71"/>
      <c r="N43" s="71"/>
      <c r="O43" s="1"/>
      <c r="P43" s="1"/>
      <c r="Q43" s="1"/>
      <c r="R43" s="1"/>
      <c r="S43" s="2"/>
      <c r="T43" s="2"/>
      <c r="U43" s="2"/>
      <c r="V43" s="2"/>
      <c r="W43" s="2"/>
      <c r="X43" s="2"/>
      <c r="Y43" s="69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52"/>
      <c r="CB43" s="52"/>
      <c r="CC43" s="52"/>
      <c r="CD43" s="52"/>
    </row>
    <row r="44" spans="1:82" ht="15.75" customHeight="1" x14ac:dyDescent="0.25">
      <c r="A44" s="90">
        <f t="shared" si="2"/>
        <v>11</v>
      </c>
      <c r="B44" s="71">
        <v>2026</v>
      </c>
      <c r="C44" s="71" t="s">
        <v>21</v>
      </c>
      <c r="D44" s="77" t="s">
        <v>75</v>
      </c>
      <c r="E44" s="77">
        <v>11.7</v>
      </c>
      <c r="F44" s="84">
        <f>IF(E44=0,0,(E44*(115/113))+(66.3-70))</f>
        <v>8.2070796460176965</v>
      </c>
      <c r="G44" s="71"/>
      <c r="H44" s="84">
        <f>+F44+G44</f>
        <v>8.2070796460176965</v>
      </c>
      <c r="I44" s="89">
        <v>88</v>
      </c>
      <c r="J44" s="71"/>
      <c r="K44" s="84">
        <f>+I44+J44-H44</f>
        <v>79.792920353982311</v>
      </c>
      <c r="L44" s="71"/>
      <c r="M44" s="71"/>
      <c r="N44" s="71"/>
      <c r="O44" s="1"/>
      <c r="P44" s="1"/>
      <c r="Q44" s="1"/>
      <c r="R44" s="1"/>
      <c r="S44" s="2"/>
      <c r="T44" s="2"/>
      <c r="U44" s="2"/>
      <c r="V44" s="2"/>
      <c r="W44" s="2"/>
      <c r="X44" s="2"/>
      <c r="Y44" s="69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52"/>
      <c r="CB44" s="52"/>
      <c r="CC44" s="52"/>
      <c r="CD44" s="52"/>
    </row>
    <row r="45" spans="1:82" ht="15.75" customHeight="1" x14ac:dyDescent="0.25">
      <c r="A45" s="90">
        <f t="shared" si="2"/>
        <v>12</v>
      </c>
      <c r="B45" s="71">
        <v>2026</v>
      </c>
      <c r="C45" s="71" t="s">
        <v>21</v>
      </c>
      <c r="D45" s="77" t="s">
        <v>83</v>
      </c>
      <c r="E45" s="77">
        <v>13.2</v>
      </c>
      <c r="F45" s="84">
        <f>IF(E45=0,0,(E45*(115/113))+(66.3-70))</f>
        <v>9.7336283185840671</v>
      </c>
      <c r="G45" s="71"/>
      <c r="H45" s="84">
        <f>+F45+G45</f>
        <v>9.7336283185840671</v>
      </c>
      <c r="I45" s="71">
        <v>93</v>
      </c>
      <c r="J45" s="71"/>
      <c r="K45" s="84">
        <f>+I45+J45-H45</f>
        <v>83.266371681415933</v>
      </c>
      <c r="L45" s="71"/>
      <c r="M45" s="71"/>
      <c r="N45" s="71"/>
      <c r="O45" s="1"/>
      <c r="P45" s="1"/>
      <c r="Q45" s="1"/>
      <c r="R45" s="1"/>
      <c r="S45" s="2"/>
      <c r="T45" s="2"/>
      <c r="U45" s="2"/>
      <c r="V45" s="2"/>
      <c r="W45" s="2"/>
      <c r="X45" s="2"/>
      <c r="Y45" s="69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52"/>
      <c r="CB45" s="52"/>
      <c r="CC45" s="52"/>
      <c r="CD45" s="52"/>
    </row>
    <row r="46" spans="1:82" ht="15.75" customHeight="1" x14ac:dyDescent="0.25">
      <c r="A46" s="90"/>
      <c r="B46" s="71"/>
      <c r="C46" s="71"/>
      <c r="D46" s="103" t="s">
        <v>394</v>
      </c>
      <c r="E46" s="77"/>
      <c r="F46" s="84"/>
      <c r="G46" s="71"/>
      <c r="H46" s="84"/>
      <c r="I46" s="71"/>
      <c r="J46" s="71"/>
      <c r="K46" s="84"/>
      <c r="L46" s="71"/>
      <c r="M46" s="71"/>
      <c r="N46" s="71"/>
      <c r="O46" s="1"/>
      <c r="P46" s="1"/>
      <c r="Q46" s="1"/>
      <c r="R46" s="1"/>
      <c r="S46" s="2"/>
      <c r="T46" s="2"/>
      <c r="U46" s="2"/>
      <c r="V46" s="2"/>
      <c r="W46" s="2"/>
      <c r="X46" s="2"/>
      <c r="Y46" s="69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52"/>
      <c r="CB46" s="52"/>
      <c r="CC46" s="52"/>
      <c r="CD46" s="52"/>
    </row>
    <row r="47" spans="1:82" ht="15.75" customHeight="1" x14ac:dyDescent="0.25">
      <c r="A47" s="90">
        <v>1</v>
      </c>
      <c r="B47" s="71">
        <v>2026</v>
      </c>
      <c r="C47" s="71" t="s">
        <v>25</v>
      </c>
      <c r="D47" s="77" t="s">
        <v>79</v>
      </c>
      <c r="E47" s="77">
        <v>23.3</v>
      </c>
      <c r="F47" s="84">
        <f>IF(E47=0,0,(E47*(102/113))+(65-70))</f>
        <v>16.031858407079646</v>
      </c>
      <c r="G47" s="71"/>
      <c r="H47" s="84">
        <f t="shared" ref="H47:H58" si="4">+F47+G47</f>
        <v>16.031858407079646</v>
      </c>
      <c r="I47" s="71"/>
      <c r="J47" s="71">
        <v>85</v>
      </c>
      <c r="K47" s="84">
        <f t="shared" ref="K47:K58" si="5">+I47+J47-H47</f>
        <v>68.968141592920347</v>
      </c>
      <c r="L47" s="71">
        <v>1</v>
      </c>
      <c r="M47" s="104">
        <v>64</v>
      </c>
      <c r="N47" s="71"/>
      <c r="O47" s="1"/>
      <c r="P47" s="1"/>
      <c r="Q47" s="1"/>
      <c r="R47" s="1"/>
      <c r="S47" s="2"/>
      <c r="T47" s="2"/>
      <c r="U47" s="2"/>
      <c r="V47" s="2"/>
      <c r="W47" s="2"/>
      <c r="X47" s="2"/>
      <c r="Y47" s="69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52"/>
      <c r="CB47" s="52"/>
      <c r="CC47" s="52"/>
      <c r="CD47" s="52"/>
    </row>
    <row r="48" spans="1:82" ht="15.75" customHeight="1" x14ac:dyDescent="0.25">
      <c r="A48" s="90">
        <f t="shared" si="2"/>
        <v>2</v>
      </c>
      <c r="B48" s="71">
        <v>2026</v>
      </c>
      <c r="C48" s="71" t="s">
        <v>25</v>
      </c>
      <c r="D48" s="77" t="s">
        <v>126</v>
      </c>
      <c r="E48" s="77">
        <v>23.2</v>
      </c>
      <c r="F48" s="84">
        <f>IF(E48=0,0,(E48*(102/113))+(65-70))</f>
        <v>15.94159292035398</v>
      </c>
      <c r="G48" s="71"/>
      <c r="H48" s="84">
        <f t="shared" si="4"/>
        <v>15.94159292035398</v>
      </c>
      <c r="I48" s="71">
        <v>85</v>
      </c>
      <c r="J48" s="71"/>
      <c r="K48" s="84">
        <f t="shared" si="5"/>
        <v>69.058407079646017</v>
      </c>
      <c r="L48" s="71">
        <v>2</v>
      </c>
      <c r="M48" s="104">
        <v>42</v>
      </c>
      <c r="N48" s="78" t="s">
        <v>395</v>
      </c>
      <c r="O48" s="1"/>
      <c r="P48" s="1"/>
      <c r="Q48" s="1"/>
      <c r="R48" s="1"/>
      <c r="S48" s="2"/>
      <c r="T48" s="2"/>
      <c r="U48" s="2"/>
      <c r="V48" s="2"/>
      <c r="W48" s="2"/>
      <c r="X48" s="2"/>
      <c r="Y48" s="69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52"/>
      <c r="CB48" s="52"/>
      <c r="CC48" s="52"/>
      <c r="CD48" s="52"/>
    </row>
    <row r="49" spans="1:82" ht="15.75" customHeight="1" x14ac:dyDescent="0.25">
      <c r="A49" s="90">
        <f t="shared" si="2"/>
        <v>3</v>
      </c>
      <c r="B49" s="71">
        <v>2026</v>
      </c>
      <c r="C49" s="71" t="s">
        <v>21</v>
      </c>
      <c r="D49" s="77" t="s">
        <v>303</v>
      </c>
      <c r="E49" s="77">
        <v>18.3</v>
      </c>
      <c r="F49" s="84">
        <f>IF(E49=0,0,(E49*(115/113))+(66.3-70))</f>
        <v>14.923893805309731</v>
      </c>
      <c r="G49" s="71"/>
      <c r="H49" s="84">
        <f t="shared" si="4"/>
        <v>14.923893805309731</v>
      </c>
      <c r="I49" s="71">
        <v>84</v>
      </c>
      <c r="J49" s="71"/>
      <c r="K49" s="84">
        <f t="shared" si="5"/>
        <v>69.076106194690269</v>
      </c>
      <c r="L49" s="71"/>
      <c r="M49" s="71"/>
      <c r="N49" s="78" t="s">
        <v>396</v>
      </c>
      <c r="O49" s="1"/>
      <c r="P49" s="1"/>
      <c r="Q49" s="1"/>
      <c r="R49" s="1"/>
      <c r="S49" s="2"/>
      <c r="T49" s="2"/>
      <c r="U49" s="2"/>
      <c r="V49" s="2"/>
      <c r="W49" s="2"/>
      <c r="X49" s="2"/>
      <c r="Y49" s="69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52"/>
      <c r="CB49" s="52"/>
      <c r="CC49" s="52"/>
      <c r="CD49" s="52"/>
    </row>
    <row r="50" spans="1:82" ht="15.75" customHeight="1" x14ac:dyDescent="0.25">
      <c r="A50" s="90">
        <f t="shared" si="2"/>
        <v>4</v>
      </c>
      <c r="B50" s="71">
        <v>2026</v>
      </c>
      <c r="C50" s="71" t="s">
        <v>25</v>
      </c>
      <c r="D50" s="77" t="s">
        <v>130</v>
      </c>
      <c r="E50" s="77">
        <v>22.8</v>
      </c>
      <c r="F50" s="84">
        <f>IF(E50=0,0,(E50*(102/113))+(65-70))</f>
        <v>15.580530973451328</v>
      </c>
      <c r="G50" s="71"/>
      <c r="H50" s="84">
        <f t="shared" si="4"/>
        <v>15.580530973451328</v>
      </c>
      <c r="I50" s="71"/>
      <c r="J50" s="71">
        <v>86</v>
      </c>
      <c r="K50" s="84">
        <f t="shared" si="5"/>
        <v>70.419469026548668</v>
      </c>
      <c r="L50" s="71"/>
      <c r="M50" s="71"/>
      <c r="N50" s="71"/>
      <c r="O50" s="1"/>
      <c r="P50" s="1"/>
      <c r="Q50" s="1"/>
      <c r="R50" s="1"/>
      <c r="S50" s="2"/>
      <c r="T50" s="2"/>
      <c r="U50" s="2"/>
      <c r="V50" s="2"/>
      <c r="W50" s="2"/>
      <c r="X50" s="2"/>
      <c r="Y50" s="69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52"/>
      <c r="CB50" s="52"/>
      <c r="CC50" s="52"/>
      <c r="CD50" s="52"/>
    </row>
    <row r="51" spans="1:82" ht="15.75" customHeight="1" x14ac:dyDescent="0.25">
      <c r="A51" s="90">
        <f t="shared" si="2"/>
        <v>5</v>
      </c>
      <c r="B51" s="71">
        <v>2026</v>
      </c>
      <c r="C51" s="71" t="s">
        <v>21</v>
      </c>
      <c r="D51" s="77" t="s">
        <v>129</v>
      </c>
      <c r="E51" s="77">
        <v>21.8</v>
      </c>
      <c r="F51" s="84">
        <f>IF(E51=0,0,(E51*(115/113))+(66.3-70))</f>
        <v>18.485840707964599</v>
      </c>
      <c r="G51" s="71"/>
      <c r="H51" s="84">
        <f t="shared" si="4"/>
        <v>18.485840707964599</v>
      </c>
      <c r="I51" s="71"/>
      <c r="J51" s="71">
        <v>89</v>
      </c>
      <c r="K51" s="84">
        <f t="shared" si="5"/>
        <v>70.514159292035401</v>
      </c>
      <c r="L51" s="71"/>
      <c r="M51" s="71"/>
      <c r="N51" s="71"/>
      <c r="O51" s="1"/>
      <c r="P51" s="1"/>
      <c r="Q51" s="1"/>
      <c r="R51" s="1"/>
      <c r="S51" s="2"/>
      <c r="T51" s="2"/>
      <c r="U51" s="2"/>
      <c r="V51" s="2"/>
      <c r="W51" s="2"/>
      <c r="X51" s="2"/>
      <c r="Y51" s="69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52"/>
      <c r="CB51" s="52"/>
      <c r="CC51" s="52"/>
      <c r="CD51" s="52"/>
    </row>
    <row r="52" spans="1:82" ht="15.75" customHeight="1" x14ac:dyDescent="0.25">
      <c r="A52" s="90">
        <f t="shared" si="2"/>
        <v>6</v>
      </c>
      <c r="B52" s="89">
        <v>2026</v>
      </c>
      <c r="C52" s="71" t="s">
        <v>21</v>
      </c>
      <c r="D52" s="96" t="s">
        <v>264</v>
      </c>
      <c r="E52" s="77">
        <v>21.7</v>
      </c>
      <c r="F52" s="84">
        <f>IF(E52=0,0,(E52*(115/113))+(66.3-70))</f>
        <v>18.384070796460176</v>
      </c>
      <c r="G52" s="71"/>
      <c r="H52" s="84">
        <f t="shared" si="4"/>
        <v>18.384070796460176</v>
      </c>
      <c r="I52" s="89"/>
      <c r="J52" s="71">
        <v>89</v>
      </c>
      <c r="K52" s="84">
        <f t="shared" si="5"/>
        <v>70.615929203539821</v>
      </c>
      <c r="L52" s="71"/>
      <c r="M52" s="71"/>
      <c r="N52" s="71"/>
      <c r="O52" s="1"/>
      <c r="P52" s="1"/>
      <c r="Q52" s="1"/>
      <c r="R52" s="1"/>
      <c r="S52" s="2"/>
      <c r="T52" s="2"/>
      <c r="U52" s="2"/>
      <c r="V52" s="2"/>
      <c r="W52" s="2"/>
      <c r="X52" s="2"/>
      <c r="Y52" s="69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52"/>
      <c r="CB52" s="52"/>
      <c r="CC52" s="52"/>
      <c r="CD52" s="52"/>
    </row>
    <row r="53" spans="1:82" ht="15.75" customHeight="1" x14ac:dyDescent="0.25">
      <c r="A53" s="90">
        <f t="shared" si="2"/>
        <v>7</v>
      </c>
      <c r="B53" s="71">
        <v>2026</v>
      </c>
      <c r="C53" s="71" t="s">
        <v>25</v>
      </c>
      <c r="D53" s="77" t="s">
        <v>66</v>
      </c>
      <c r="E53" s="77">
        <v>20.8</v>
      </c>
      <c r="F53" s="84">
        <f>IF(E53=0,0,(E53*(102/113))+(65-70))</f>
        <v>13.775221238938052</v>
      </c>
      <c r="G53" s="71"/>
      <c r="H53" s="84">
        <f t="shared" si="4"/>
        <v>13.775221238938052</v>
      </c>
      <c r="I53" s="71">
        <v>85</v>
      </c>
      <c r="J53" s="71"/>
      <c r="K53" s="84">
        <f t="shared" si="5"/>
        <v>71.224778761061941</v>
      </c>
      <c r="L53" s="71"/>
      <c r="M53" s="71"/>
      <c r="N53" s="71"/>
      <c r="O53" s="1"/>
      <c r="P53" s="1"/>
      <c r="Q53" s="1"/>
      <c r="R53" s="1"/>
      <c r="S53" s="2"/>
      <c r="T53" s="2"/>
      <c r="U53" s="2"/>
      <c r="V53" s="2"/>
      <c r="W53" s="2"/>
      <c r="X53" s="2"/>
      <c r="Y53" s="69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52"/>
      <c r="CB53" s="52"/>
      <c r="CC53" s="52"/>
      <c r="CD53" s="52"/>
    </row>
    <row r="54" spans="1:82" ht="15.75" customHeight="1" x14ac:dyDescent="0.3">
      <c r="A54" s="90">
        <f t="shared" si="2"/>
        <v>8</v>
      </c>
      <c r="B54" s="71">
        <v>2026</v>
      </c>
      <c r="C54" s="71" t="s">
        <v>21</v>
      </c>
      <c r="D54" s="80" t="s">
        <v>124</v>
      </c>
      <c r="E54" s="77">
        <v>17.100000000000001</v>
      </c>
      <c r="F54" s="84">
        <f>IF(E54=0,0,(E54*(115/113))+(66.3-70))</f>
        <v>13.702654867256637</v>
      </c>
      <c r="G54" s="89"/>
      <c r="H54" s="84">
        <f t="shared" si="4"/>
        <v>13.702654867256637</v>
      </c>
      <c r="I54" s="71">
        <v>86</v>
      </c>
      <c r="J54" s="71"/>
      <c r="K54" s="84">
        <f t="shared" si="5"/>
        <v>72.297345132743359</v>
      </c>
      <c r="L54" s="97"/>
      <c r="M54" s="71"/>
      <c r="N54" s="71"/>
      <c r="O54" s="1"/>
      <c r="P54" s="1"/>
      <c r="Q54" s="1"/>
      <c r="R54" s="1"/>
      <c r="S54" s="2"/>
      <c r="T54" s="2"/>
      <c r="U54" s="2"/>
      <c r="V54" s="2"/>
      <c r="W54" s="2"/>
      <c r="X54" s="2"/>
      <c r="Y54" s="69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52"/>
      <c r="CB54" s="52"/>
      <c r="CC54" s="52"/>
      <c r="CD54" s="52"/>
    </row>
    <row r="55" spans="1:82" ht="15.75" customHeight="1" x14ac:dyDescent="0.25">
      <c r="A55" s="90">
        <f t="shared" si="2"/>
        <v>9</v>
      </c>
      <c r="B55" s="71">
        <v>2026</v>
      </c>
      <c r="C55" s="71" t="s">
        <v>25</v>
      </c>
      <c r="D55" s="77" t="s">
        <v>118</v>
      </c>
      <c r="E55" s="77">
        <v>22.3</v>
      </c>
      <c r="F55" s="84">
        <f>IF(E55=0,0,(E55*(102/113))+(65-70))</f>
        <v>15.12920353982301</v>
      </c>
      <c r="G55" s="71"/>
      <c r="H55" s="84">
        <f t="shared" si="4"/>
        <v>15.12920353982301</v>
      </c>
      <c r="I55" s="71">
        <v>91</v>
      </c>
      <c r="J55" s="71"/>
      <c r="K55" s="84">
        <f t="shared" si="5"/>
        <v>75.87079646017699</v>
      </c>
      <c r="L55" s="71"/>
      <c r="M55" s="71"/>
      <c r="N55" s="71"/>
      <c r="O55" s="1"/>
      <c r="P55" s="1"/>
      <c r="Q55" s="1"/>
      <c r="R55" s="1"/>
      <c r="S55" s="2"/>
      <c r="T55" s="2"/>
      <c r="U55" s="2"/>
      <c r="V55" s="2"/>
      <c r="W55" s="2"/>
      <c r="X55" s="52"/>
      <c r="Y55" s="68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2"/>
      <c r="CA55" s="52"/>
      <c r="CB55" s="52"/>
      <c r="CC55" s="52"/>
      <c r="CD55" s="52"/>
    </row>
    <row r="56" spans="1:82" ht="15.75" customHeight="1" x14ac:dyDescent="0.25">
      <c r="A56" s="90">
        <f t="shared" si="2"/>
        <v>10</v>
      </c>
      <c r="B56" s="71">
        <v>2026</v>
      </c>
      <c r="C56" s="71" t="s">
        <v>21</v>
      </c>
      <c r="D56" s="77" t="s">
        <v>67</v>
      </c>
      <c r="E56" s="77">
        <v>17.600000000000001</v>
      </c>
      <c r="F56" s="84">
        <f>IF(E56=0,0,(E56*(115/113))+(66.3-70))</f>
        <v>14.211504424778759</v>
      </c>
      <c r="G56" s="71"/>
      <c r="H56" s="84">
        <f t="shared" si="4"/>
        <v>14.211504424778759</v>
      </c>
      <c r="I56" s="71">
        <v>92</v>
      </c>
      <c r="J56" s="89"/>
      <c r="K56" s="84">
        <f t="shared" si="5"/>
        <v>77.788495575221248</v>
      </c>
      <c r="L56" s="89"/>
      <c r="M56" s="71"/>
      <c r="N56" s="71"/>
      <c r="O56" s="1"/>
      <c r="P56" s="1"/>
      <c r="Q56" s="1"/>
      <c r="R56" s="1"/>
      <c r="S56" s="2"/>
      <c r="T56" s="2"/>
      <c r="U56" s="2"/>
      <c r="V56" s="2"/>
      <c r="W56" s="2"/>
      <c r="X56" s="2"/>
      <c r="Y56" s="69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52"/>
      <c r="CB56" s="52"/>
      <c r="CC56" s="52"/>
      <c r="CD56" s="52"/>
    </row>
    <row r="57" spans="1:82" ht="15.75" customHeight="1" x14ac:dyDescent="0.25">
      <c r="A57" s="90">
        <f t="shared" si="2"/>
        <v>11</v>
      </c>
      <c r="B57" s="71">
        <v>2026</v>
      </c>
      <c r="C57" s="71" t="s">
        <v>25</v>
      </c>
      <c r="D57" s="80" t="s">
        <v>95</v>
      </c>
      <c r="E57" s="77">
        <v>23.9</v>
      </c>
      <c r="F57" s="84">
        <f>IF(E57=0,0,(E57*(102/113))+(65-70))</f>
        <v>16.573451327433627</v>
      </c>
      <c r="G57" s="89"/>
      <c r="H57" s="84">
        <f t="shared" si="4"/>
        <v>16.573451327433627</v>
      </c>
      <c r="I57" s="89">
        <v>97</v>
      </c>
      <c r="J57" s="71"/>
      <c r="K57" s="84">
        <f t="shared" si="5"/>
        <v>80.426548672566369</v>
      </c>
      <c r="L57" s="71"/>
      <c r="M57" s="71"/>
      <c r="N57" s="71"/>
      <c r="O57" s="1"/>
      <c r="P57" s="1"/>
      <c r="Q57" s="1"/>
      <c r="R57" s="1"/>
      <c r="S57" s="2"/>
      <c r="T57" s="2"/>
      <c r="U57" s="2"/>
      <c r="V57" s="2"/>
      <c r="W57" s="2"/>
      <c r="X57" s="2"/>
      <c r="Y57" s="69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52"/>
      <c r="CB57" s="52"/>
      <c r="CC57" s="52"/>
      <c r="CD57" s="52"/>
    </row>
    <row r="58" spans="1:82" ht="15.75" customHeight="1" x14ac:dyDescent="0.3">
      <c r="A58" s="90">
        <f t="shared" si="2"/>
        <v>12</v>
      </c>
      <c r="B58" s="71">
        <v>2026</v>
      </c>
      <c r="C58" s="71" t="s">
        <v>21</v>
      </c>
      <c r="D58" s="77" t="s">
        <v>105</v>
      </c>
      <c r="E58" s="77">
        <v>27.6</v>
      </c>
      <c r="F58" s="84">
        <f>IF(E58=0,0,(E58*(115/113))+(66.3-70))</f>
        <v>24.388495575221238</v>
      </c>
      <c r="G58" s="71"/>
      <c r="H58" s="84">
        <f t="shared" si="4"/>
        <v>24.388495575221238</v>
      </c>
      <c r="I58" s="71">
        <v>113</v>
      </c>
      <c r="J58" s="71"/>
      <c r="K58" s="84">
        <f t="shared" si="5"/>
        <v>88.611504424778758</v>
      </c>
      <c r="L58" s="71"/>
      <c r="M58" s="97"/>
      <c r="N58" s="71"/>
      <c r="O58" s="1"/>
      <c r="P58" s="1"/>
      <c r="Q58" s="1"/>
      <c r="R58" s="1"/>
      <c r="S58" s="2"/>
      <c r="T58" s="2"/>
      <c r="U58" s="2"/>
      <c r="V58" s="2"/>
      <c r="W58" s="2"/>
      <c r="X58" s="2"/>
      <c r="Y58" s="69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52"/>
      <c r="CB58" s="52"/>
      <c r="CC58" s="52"/>
      <c r="CD58" s="52"/>
    </row>
    <row r="59" spans="1:82" ht="15.75" customHeight="1" x14ac:dyDescent="0.25">
      <c r="A59" s="77"/>
      <c r="B59" s="71"/>
      <c r="C59" s="71"/>
      <c r="D59" s="77"/>
      <c r="E59" s="77"/>
      <c r="F59" s="77"/>
      <c r="G59" s="89"/>
      <c r="H59" s="89"/>
      <c r="I59" s="80"/>
      <c r="J59" s="80"/>
      <c r="K59" s="77"/>
      <c r="L59" s="77"/>
      <c r="M59" s="77"/>
      <c r="N59" s="77"/>
      <c r="O59" s="75"/>
      <c r="P59" s="2"/>
      <c r="Q59" s="2"/>
      <c r="R59" s="2"/>
      <c r="S59" s="2"/>
      <c r="T59" s="2"/>
      <c r="U59" s="2"/>
      <c r="V59" s="2"/>
      <c r="W59" s="2"/>
      <c r="X59" s="2"/>
      <c r="Y59" s="69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52"/>
      <c r="CB59" s="52"/>
      <c r="CC59" s="52"/>
      <c r="CD59" s="52"/>
    </row>
    <row r="60" spans="1:82" ht="15.75" customHeight="1" x14ac:dyDescent="0.25">
      <c r="A60" s="77" t="s">
        <v>306</v>
      </c>
      <c r="B60" s="71"/>
      <c r="C60" s="71"/>
      <c r="D60" s="78" t="s">
        <v>142</v>
      </c>
      <c r="E60" s="71"/>
      <c r="F60" s="77" t="s">
        <v>143</v>
      </c>
      <c r="G60" s="81"/>
      <c r="H60" s="81"/>
      <c r="I60" s="79" t="s">
        <v>324</v>
      </c>
      <c r="J60" s="81"/>
      <c r="K60" s="77"/>
      <c r="L60" s="77"/>
      <c r="M60" s="77"/>
      <c r="N60" s="77"/>
      <c r="O60" s="75"/>
      <c r="P60" s="2"/>
      <c r="Q60" s="2"/>
      <c r="R60" s="2"/>
      <c r="S60" s="2"/>
      <c r="T60" s="2"/>
      <c r="U60" s="2"/>
      <c r="V60" s="2"/>
      <c r="W60" s="2"/>
      <c r="X60" s="2"/>
      <c r="Y60" s="69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52"/>
      <c r="CB60" s="52"/>
      <c r="CC60" s="52"/>
      <c r="CD60" s="52"/>
    </row>
    <row r="61" spans="1:82" ht="15.75" customHeight="1" x14ac:dyDescent="0.25">
      <c r="A61" s="77"/>
      <c r="B61" s="71"/>
      <c r="C61" s="71"/>
      <c r="D61" s="78"/>
      <c r="E61" s="78"/>
      <c r="F61" s="77"/>
      <c r="G61" s="81"/>
      <c r="H61" s="81"/>
      <c r="I61" s="81"/>
      <c r="J61" s="81"/>
      <c r="K61" s="77"/>
      <c r="L61" s="77"/>
      <c r="M61" s="77"/>
      <c r="N61" s="77"/>
      <c r="O61" s="75"/>
      <c r="P61" s="2"/>
      <c r="Q61" s="2"/>
      <c r="R61" s="2"/>
      <c r="S61" s="2"/>
      <c r="T61" s="2"/>
      <c r="U61" s="2"/>
      <c r="V61" s="2"/>
      <c r="W61" s="2"/>
      <c r="X61" s="2"/>
      <c r="Y61" s="69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52"/>
      <c r="CB61" s="52"/>
      <c r="CC61" s="52"/>
      <c r="CD61" s="52"/>
    </row>
    <row r="62" spans="1:82" ht="15.75" customHeight="1" x14ac:dyDescent="0.25">
      <c r="A62" s="80"/>
      <c r="B62" s="71"/>
      <c r="C62" s="71"/>
      <c r="D62" s="77"/>
      <c r="E62" s="71" t="s">
        <v>144</v>
      </c>
      <c r="F62" s="71" t="s">
        <v>145</v>
      </c>
      <c r="G62" s="81"/>
      <c r="H62" s="81"/>
      <c r="I62" s="81" t="s">
        <v>358</v>
      </c>
      <c r="J62" s="81" t="s">
        <v>359</v>
      </c>
      <c r="K62" s="77"/>
      <c r="L62" s="77"/>
      <c r="M62" s="77"/>
      <c r="N62" s="77"/>
      <c r="O62" s="75"/>
      <c r="P62" s="2"/>
      <c r="Q62" s="2"/>
      <c r="R62" s="2"/>
      <c r="S62" s="2"/>
      <c r="T62" s="2"/>
      <c r="U62" s="2"/>
      <c r="V62" s="2"/>
      <c r="W62" s="2"/>
      <c r="X62" s="2"/>
      <c r="Y62" s="69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52"/>
      <c r="CB62" s="52"/>
      <c r="CC62" s="52"/>
      <c r="CD62" s="52"/>
    </row>
    <row r="63" spans="1:82" ht="15.75" customHeight="1" x14ac:dyDescent="0.25">
      <c r="A63" s="87" t="s">
        <v>333</v>
      </c>
      <c r="B63" s="71" t="s">
        <v>334</v>
      </c>
      <c r="C63" s="71"/>
      <c r="D63" s="80" t="s">
        <v>344</v>
      </c>
      <c r="E63" s="98" t="s">
        <v>345</v>
      </c>
      <c r="F63" s="98" t="s">
        <v>346</v>
      </c>
      <c r="G63" s="81"/>
      <c r="H63" s="81"/>
      <c r="I63" s="81" t="s">
        <v>360</v>
      </c>
      <c r="J63" s="81" t="s">
        <v>361</v>
      </c>
      <c r="K63" s="77"/>
      <c r="L63" s="77"/>
      <c r="M63" s="77"/>
      <c r="N63" s="77"/>
      <c r="O63" s="75"/>
      <c r="P63" s="2"/>
      <c r="Q63" s="2"/>
      <c r="R63" s="2"/>
      <c r="S63" s="2"/>
      <c r="T63" s="2"/>
      <c r="U63" s="2"/>
      <c r="V63" s="2"/>
      <c r="W63" s="2"/>
      <c r="X63" s="2"/>
      <c r="Y63" s="69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52"/>
      <c r="CB63" s="52"/>
      <c r="CC63" s="52"/>
      <c r="CD63" s="52"/>
    </row>
    <row r="64" spans="1:82" ht="15.75" customHeight="1" x14ac:dyDescent="0.25">
      <c r="A64" s="87" t="s">
        <v>335</v>
      </c>
      <c r="B64" s="71" t="s">
        <v>336</v>
      </c>
      <c r="C64" s="71"/>
      <c r="D64" s="99" t="s">
        <v>347</v>
      </c>
      <c r="E64" s="98" t="s">
        <v>348</v>
      </c>
      <c r="F64" s="98" t="s">
        <v>349</v>
      </c>
      <c r="G64" s="71"/>
      <c r="H64" s="81"/>
      <c r="I64" s="81" t="s">
        <v>362</v>
      </c>
      <c r="J64" s="81" t="s">
        <v>363</v>
      </c>
      <c r="K64" s="77"/>
      <c r="L64" s="77"/>
      <c r="M64" s="77"/>
      <c r="N64" s="77"/>
      <c r="O64" s="75"/>
      <c r="P64" s="2"/>
      <c r="Q64" s="2"/>
      <c r="R64" s="2"/>
      <c r="S64" s="2"/>
      <c r="T64" s="2"/>
      <c r="U64" s="2"/>
      <c r="V64" s="2"/>
      <c r="W64" s="2"/>
      <c r="X64" s="2"/>
      <c r="Y64" s="69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52"/>
      <c r="CB64" s="52"/>
      <c r="CC64" s="52"/>
      <c r="CD64" s="52"/>
    </row>
    <row r="65" spans="1:82" ht="15.75" customHeight="1" x14ac:dyDescent="0.25">
      <c r="A65" s="87" t="s">
        <v>337</v>
      </c>
      <c r="B65" s="71" t="s">
        <v>338</v>
      </c>
      <c r="C65" s="71"/>
      <c r="D65" s="80" t="s">
        <v>350</v>
      </c>
      <c r="E65" s="98" t="s">
        <v>351</v>
      </c>
      <c r="F65" s="98" t="s">
        <v>352</v>
      </c>
      <c r="G65" s="71"/>
      <c r="H65" s="81"/>
      <c r="I65" s="81"/>
      <c r="J65" s="81"/>
      <c r="K65" s="77"/>
      <c r="L65" s="77"/>
      <c r="M65" s="77"/>
      <c r="N65" s="77"/>
      <c r="O65" s="75"/>
      <c r="P65" s="2"/>
      <c r="Q65" s="2"/>
      <c r="R65" s="2"/>
      <c r="S65" s="2"/>
      <c r="T65" s="2"/>
      <c r="U65" s="2"/>
      <c r="V65" s="2"/>
      <c r="W65" s="2"/>
      <c r="X65" s="2"/>
      <c r="Y65" s="69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52"/>
      <c r="CB65" s="52"/>
      <c r="CC65" s="52"/>
      <c r="CD65" s="52"/>
    </row>
    <row r="66" spans="1:82" ht="15.75" customHeight="1" x14ac:dyDescent="0.25">
      <c r="A66" s="87" t="s">
        <v>328</v>
      </c>
      <c r="B66" s="71" t="s">
        <v>339</v>
      </c>
      <c r="C66" s="71"/>
      <c r="D66" s="80" t="s">
        <v>353</v>
      </c>
      <c r="E66" s="98" t="s">
        <v>354</v>
      </c>
      <c r="F66" s="98" t="s">
        <v>355</v>
      </c>
      <c r="G66" s="71"/>
      <c r="H66" s="81"/>
      <c r="I66" s="81"/>
      <c r="J66" s="81"/>
      <c r="K66" s="77"/>
      <c r="L66" s="77"/>
      <c r="M66" s="77"/>
      <c r="N66" s="77"/>
      <c r="O66" s="75"/>
      <c r="P66" s="2"/>
      <c r="Q66" s="2"/>
      <c r="R66" s="2"/>
      <c r="S66" s="2"/>
      <c r="T66" s="2"/>
      <c r="U66" s="2"/>
      <c r="V66" s="2"/>
      <c r="W66" s="2"/>
      <c r="X66" s="2"/>
      <c r="Y66" s="69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52"/>
      <c r="CB66" s="52"/>
      <c r="CC66" s="52"/>
      <c r="CD66" s="52"/>
    </row>
    <row r="67" spans="1:82" ht="15.75" customHeight="1" x14ac:dyDescent="0.25">
      <c r="A67" s="71" t="s">
        <v>340</v>
      </c>
      <c r="B67" s="71" t="s">
        <v>341</v>
      </c>
      <c r="C67" s="71"/>
      <c r="D67" s="78" t="s">
        <v>356</v>
      </c>
      <c r="E67" s="98" t="s">
        <v>357</v>
      </c>
      <c r="F67" s="80">
        <v>4</v>
      </c>
      <c r="G67" s="71"/>
      <c r="H67" s="81"/>
      <c r="I67" s="81"/>
      <c r="J67" s="81"/>
      <c r="K67" s="77"/>
      <c r="L67" s="77"/>
      <c r="M67" s="77"/>
      <c r="N67" s="77"/>
      <c r="O67" s="75"/>
      <c r="P67" s="2"/>
      <c r="Q67" s="2"/>
      <c r="R67" s="2"/>
      <c r="S67" s="2"/>
      <c r="T67" s="2"/>
      <c r="U67" s="2"/>
      <c r="V67" s="2"/>
      <c r="W67" s="2"/>
      <c r="X67" s="2"/>
      <c r="Y67" s="69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52"/>
      <c r="CB67" s="52"/>
      <c r="CC67" s="52"/>
      <c r="CD67" s="52"/>
    </row>
    <row r="68" spans="1:82" ht="15.75" customHeight="1" x14ac:dyDescent="0.25">
      <c r="A68" s="71"/>
      <c r="B68" s="71"/>
      <c r="C68" s="71"/>
      <c r="D68" s="78"/>
      <c r="E68" s="98"/>
      <c r="F68" s="80"/>
      <c r="G68" s="71"/>
      <c r="H68" s="81"/>
      <c r="I68" s="81"/>
      <c r="J68" s="81"/>
      <c r="K68" s="77"/>
      <c r="L68" s="77"/>
      <c r="M68" s="77"/>
      <c r="N68" s="77"/>
      <c r="O68" s="75"/>
      <c r="P68" s="2"/>
      <c r="Q68" s="2"/>
      <c r="R68" s="2"/>
      <c r="S68" s="2"/>
      <c r="T68" s="2"/>
      <c r="U68" s="2"/>
      <c r="V68" s="2"/>
      <c r="W68" s="2"/>
      <c r="X68" s="2"/>
      <c r="Y68" s="69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52"/>
      <c r="CB68" s="52"/>
      <c r="CC68" s="52"/>
      <c r="CD68" s="52"/>
    </row>
    <row r="69" spans="1:82" ht="15.75" customHeight="1" x14ac:dyDescent="0.25">
      <c r="A69" s="77" t="s">
        <v>305</v>
      </c>
      <c r="B69" s="71"/>
      <c r="C69" s="71"/>
      <c r="D69" s="78" t="s">
        <v>142</v>
      </c>
      <c r="E69" s="71"/>
      <c r="F69" s="77" t="s">
        <v>143</v>
      </c>
      <c r="G69" s="80"/>
      <c r="H69" s="100"/>
      <c r="I69" s="80" t="s">
        <v>329</v>
      </c>
      <c r="J69" s="81"/>
      <c r="K69" s="77"/>
      <c r="L69" s="77"/>
      <c r="M69" s="77"/>
      <c r="N69" s="77"/>
      <c r="O69" s="75"/>
      <c r="P69" s="2"/>
      <c r="Q69" s="2"/>
      <c r="R69" s="2"/>
      <c r="S69" s="2"/>
      <c r="T69" s="2"/>
      <c r="U69" s="2"/>
      <c r="V69" s="2"/>
      <c r="W69" s="2"/>
      <c r="X69" s="2"/>
      <c r="Y69" s="69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52"/>
      <c r="CB69" s="52"/>
      <c r="CC69" s="52"/>
      <c r="CD69" s="52"/>
    </row>
    <row r="70" spans="1:82" ht="15.75" customHeight="1" x14ac:dyDescent="0.25">
      <c r="A70" s="77"/>
      <c r="B70" s="71"/>
      <c r="C70" s="71"/>
      <c r="D70" s="78"/>
      <c r="E70" s="71"/>
      <c r="F70" s="77"/>
      <c r="G70" s="80"/>
      <c r="H70" s="100"/>
      <c r="I70" s="80"/>
      <c r="J70" s="81"/>
      <c r="K70" s="77"/>
      <c r="L70" s="77"/>
      <c r="M70" s="77"/>
      <c r="N70" s="77"/>
      <c r="O70" s="75"/>
      <c r="P70" s="2"/>
      <c r="Q70" s="2"/>
      <c r="R70" s="2"/>
      <c r="S70" s="2"/>
      <c r="T70" s="2"/>
      <c r="U70" s="2"/>
      <c r="V70" s="2"/>
      <c r="W70" s="2"/>
      <c r="X70" s="2"/>
      <c r="Y70" s="69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52"/>
      <c r="CB70" s="52"/>
      <c r="CC70" s="52"/>
      <c r="CD70" s="52"/>
    </row>
    <row r="71" spans="1:82" ht="15.75" customHeight="1" x14ac:dyDescent="0.25">
      <c r="A71" s="77"/>
      <c r="B71" s="71"/>
      <c r="C71" s="71"/>
      <c r="D71" s="82"/>
      <c r="E71" s="77" t="s">
        <v>144</v>
      </c>
      <c r="F71" s="71" t="s">
        <v>145</v>
      </c>
      <c r="G71" s="71"/>
      <c r="H71" s="100"/>
      <c r="I71" s="79"/>
      <c r="J71" s="79"/>
      <c r="K71" s="77"/>
      <c r="L71" s="77"/>
      <c r="M71" s="77"/>
      <c r="N71" s="77"/>
      <c r="O71" s="75"/>
      <c r="P71" s="2"/>
      <c r="Q71" s="2"/>
      <c r="R71" s="2"/>
      <c r="S71" s="2"/>
      <c r="T71" s="2"/>
      <c r="U71" s="2"/>
      <c r="V71" s="2"/>
      <c r="W71" s="2"/>
      <c r="X71" s="2"/>
      <c r="Y71" s="69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52"/>
      <c r="CB71" s="52"/>
      <c r="CC71" s="52"/>
      <c r="CD71" s="52"/>
    </row>
    <row r="72" spans="1:82" ht="15.75" customHeight="1" x14ac:dyDescent="0.25">
      <c r="A72" s="89" t="s">
        <v>333</v>
      </c>
      <c r="B72" s="71" t="s">
        <v>334</v>
      </c>
      <c r="C72" s="71"/>
      <c r="D72" s="80" t="s">
        <v>368</v>
      </c>
      <c r="E72" s="98" t="s">
        <v>345</v>
      </c>
      <c r="F72" s="98" t="s">
        <v>349</v>
      </c>
      <c r="G72" s="71"/>
      <c r="H72" s="80"/>
      <c r="I72" s="79" t="s">
        <v>376</v>
      </c>
      <c r="J72" s="79" t="s">
        <v>377</v>
      </c>
      <c r="K72" s="77"/>
      <c r="L72" s="77"/>
      <c r="M72" s="77"/>
      <c r="N72" s="77"/>
      <c r="O72" s="75"/>
      <c r="P72" s="2"/>
      <c r="Q72" s="2"/>
      <c r="R72" s="2"/>
      <c r="S72" s="2"/>
      <c r="T72" s="2"/>
      <c r="U72" s="2"/>
      <c r="V72" s="2"/>
      <c r="W72" s="2"/>
      <c r="X72" s="2"/>
      <c r="Y72" s="69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52"/>
      <c r="CB72" s="52"/>
      <c r="CC72" s="52"/>
      <c r="CD72" s="52"/>
    </row>
    <row r="73" spans="1:82" ht="15.75" customHeight="1" x14ac:dyDescent="0.25">
      <c r="A73" s="87" t="s">
        <v>335</v>
      </c>
      <c r="B73" s="71" t="s">
        <v>336</v>
      </c>
      <c r="C73" s="71"/>
      <c r="D73" s="101" t="s">
        <v>369</v>
      </c>
      <c r="E73" s="98" t="s">
        <v>348</v>
      </c>
      <c r="F73" s="98" t="s">
        <v>355</v>
      </c>
      <c r="G73" s="71"/>
      <c r="H73" s="80"/>
      <c r="I73" s="102" t="s">
        <v>378</v>
      </c>
      <c r="J73" s="80" t="s">
        <v>379</v>
      </c>
      <c r="K73" s="77"/>
      <c r="L73" s="77"/>
      <c r="M73" s="77"/>
      <c r="N73" s="77"/>
      <c r="O73" s="75"/>
      <c r="P73" s="2"/>
      <c r="Q73" s="2"/>
      <c r="R73" s="2"/>
      <c r="S73" s="2"/>
      <c r="T73" s="2"/>
      <c r="U73" s="2"/>
      <c r="V73" s="2"/>
      <c r="W73" s="2"/>
      <c r="X73" s="2"/>
      <c r="Y73" s="69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52"/>
      <c r="CB73" s="52"/>
      <c r="CC73" s="52"/>
      <c r="CD73" s="52"/>
    </row>
    <row r="74" spans="1:82" ht="15.75" customHeight="1" x14ac:dyDescent="0.25">
      <c r="A74" s="87" t="s">
        <v>337</v>
      </c>
      <c r="B74" s="71" t="s">
        <v>338</v>
      </c>
      <c r="C74" s="71"/>
      <c r="D74" s="80" t="s">
        <v>370</v>
      </c>
      <c r="E74" s="98" t="s">
        <v>349</v>
      </c>
      <c r="F74" s="98" t="s">
        <v>371</v>
      </c>
      <c r="G74" s="71"/>
      <c r="H74" s="80"/>
      <c r="I74" s="102" t="s">
        <v>380</v>
      </c>
      <c r="J74" s="80" t="s">
        <v>381</v>
      </c>
      <c r="K74" s="77"/>
      <c r="L74" s="77"/>
      <c r="M74" s="77"/>
      <c r="N74" s="77"/>
      <c r="O74" s="75"/>
      <c r="P74" s="2"/>
      <c r="Q74" s="2"/>
      <c r="R74" s="2"/>
      <c r="S74" s="2"/>
      <c r="T74" s="2"/>
      <c r="U74" s="2"/>
      <c r="V74" s="2"/>
      <c r="W74" s="2"/>
      <c r="X74" s="2"/>
      <c r="Y74" s="69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52"/>
      <c r="CB74" s="52"/>
      <c r="CC74" s="52"/>
      <c r="CD74" s="52"/>
    </row>
    <row r="75" spans="1:82" ht="15.75" customHeight="1" x14ac:dyDescent="0.25">
      <c r="A75" s="87" t="s">
        <v>328</v>
      </c>
      <c r="B75" s="71" t="s">
        <v>339</v>
      </c>
      <c r="C75" s="71"/>
      <c r="D75" s="80" t="s">
        <v>372</v>
      </c>
      <c r="E75" s="98" t="s">
        <v>345</v>
      </c>
      <c r="F75" s="98" t="s">
        <v>373</v>
      </c>
      <c r="G75" s="71"/>
      <c r="H75" s="80"/>
      <c r="I75" s="102" t="s">
        <v>382</v>
      </c>
      <c r="J75" s="80" t="s">
        <v>383</v>
      </c>
      <c r="K75" s="77"/>
      <c r="L75" s="77"/>
      <c r="M75" s="77"/>
      <c r="N75" s="77"/>
      <c r="O75" s="75"/>
      <c r="P75" s="2"/>
      <c r="Q75" s="2"/>
      <c r="R75" s="2"/>
      <c r="S75" s="2"/>
      <c r="T75" s="2"/>
      <c r="U75" s="2"/>
      <c r="V75" s="2"/>
      <c r="W75" s="2"/>
      <c r="X75" s="2"/>
      <c r="Y75" s="69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52"/>
      <c r="CB75" s="52"/>
      <c r="CC75" s="52"/>
      <c r="CD75" s="52"/>
    </row>
    <row r="76" spans="1:82" ht="15.75" customHeight="1" x14ac:dyDescent="0.25">
      <c r="A76" s="87" t="s">
        <v>340</v>
      </c>
      <c r="B76" s="71" t="s">
        <v>341</v>
      </c>
      <c r="C76" s="71"/>
      <c r="D76" s="78" t="s">
        <v>374</v>
      </c>
      <c r="E76" s="98" t="s">
        <v>375</v>
      </c>
      <c r="F76" s="98" t="s">
        <v>345</v>
      </c>
      <c r="G76" s="71"/>
      <c r="H76" s="80"/>
      <c r="I76" s="102" t="s">
        <v>384</v>
      </c>
      <c r="J76" s="80" t="s">
        <v>385</v>
      </c>
      <c r="K76" s="77"/>
      <c r="L76" s="77"/>
      <c r="M76" s="77"/>
      <c r="N76" s="77"/>
      <c r="O76" s="75"/>
      <c r="P76" s="2"/>
      <c r="Q76" s="2"/>
      <c r="R76" s="2"/>
      <c r="S76" s="2"/>
      <c r="T76" s="2"/>
      <c r="U76" s="2"/>
      <c r="V76" s="2"/>
      <c r="W76" s="2"/>
      <c r="X76" s="2"/>
      <c r="Y76" s="69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52"/>
      <c r="CB76" s="52"/>
      <c r="CC76" s="52"/>
      <c r="CD76" s="52"/>
    </row>
    <row r="77" spans="1:82" ht="15.75" customHeight="1" x14ac:dyDescent="0.25">
      <c r="A77" s="87"/>
      <c r="B77" s="71"/>
      <c r="C77" s="71"/>
      <c r="D77" s="78"/>
      <c r="E77" s="71"/>
      <c r="F77" s="71"/>
      <c r="G77" s="71"/>
      <c r="H77" s="80"/>
      <c r="I77" s="79" t="s">
        <v>378</v>
      </c>
      <c r="J77" s="81" t="s">
        <v>386</v>
      </c>
      <c r="K77" s="77"/>
      <c r="L77" s="77"/>
      <c r="M77" s="77"/>
      <c r="N77" s="77"/>
      <c r="O77" s="75"/>
      <c r="P77" s="2"/>
      <c r="Q77" s="2"/>
      <c r="R77" s="2"/>
      <c r="S77" s="2"/>
      <c r="T77" s="2"/>
      <c r="U77" s="2"/>
      <c r="V77" s="2"/>
      <c r="W77" s="2"/>
      <c r="X77" s="2"/>
      <c r="Y77" s="69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52"/>
      <c r="CB77" s="52"/>
      <c r="CC77" s="52"/>
      <c r="CD77" s="52"/>
    </row>
    <row r="78" spans="1:82" ht="15.75" customHeight="1" x14ac:dyDescent="0.25">
      <c r="A78" s="87"/>
      <c r="B78" s="71"/>
      <c r="C78" s="71"/>
      <c r="D78" s="78"/>
      <c r="E78" s="84"/>
      <c r="F78" s="84"/>
      <c r="G78" s="71"/>
      <c r="H78" s="71"/>
      <c r="I78" s="71"/>
      <c r="J78" s="71"/>
      <c r="K78" s="77"/>
      <c r="L78" s="77"/>
      <c r="M78" s="77"/>
      <c r="N78" s="77"/>
      <c r="O78" s="75"/>
      <c r="P78" s="2"/>
      <c r="Q78" s="2"/>
      <c r="R78" s="2"/>
      <c r="S78" s="2"/>
      <c r="T78" s="2"/>
      <c r="U78" s="2"/>
      <c r="V78" s="2"/>
      <c r="W78" s="2"/>
      <c r="X78" s="2"/>
      <c r="Y78" s="69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52"/>
      <c r="CB78" s="52"/>
      <c r="CC78" s="52"/>
      <c r="CD78" s="52"/>
    </row>
    <row r="79" spans="1:82" ht="15.75" customHeight="1" x14ac:dyDescent="0.25">
      <c r="A79" s="5"/>
      <c r="B79" s="1"/>
      <c r="C79" s="1"/>
      <c r="D79" s="6"/>
      <c r="E79" s="4"/>
      <c r="F79" s="4"/>
      <c r="G79" s="1"/>
      <c r="H79" s="1"/>
      <c r="I79" s="1"/>
      <c r="J79" s="1"/>
      <c r="K79" s="2"/>
      <c r="L79" s="2"/>
      <c r="M79" s="2"/>
      <c r="N79" s="2"/>
      <c r="O79" s="75"/>
      <c r="P79" s="2"/>
      <c r="Q79" s="2"/>
      <c r="R79" s="2"/>
      <c r="S79" s="2"/>
      <c r="T79" s="2"/>
      <c r="U79" s="2"/>
      <c r="V79" s="2"/>
      <c r="W79" s="2"/>
      <c r="X79" s="2"/>
      <c r="Y79" s="69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52"/>
      <c r="CB79" s="52"/>
      <c r="CC79" s="52"/>
      <c r="CD79" s="52"/>
    </row>
    <row r="80" spans="1:82" ht="15.75" customHeight="1" x14ac:dyDescent="0.25">
      <c r="A80" s="5"/>
      <c r="B80" s="1"/>
      <c r="C80" s="1"/>
      <c r="D80" s="6"/>
      <c r="E80" s="4"/>
      <c r="F80" s="4"/>
      <c r="G80" s="1"/>
      <c r="H80" s="1"/>
      <c r="I80" s="1"/>
      <c r="J80" s="1"/>
      <c r="K80" s="2"/>
      <c r="L80" s="2"/>
      <c r="M80" s="2"/>
      <c r="N80" s="2"/>
      <c r="O80" s="75"/>
      <c r="P80" s="2"/>
      <c r="Q80" s="2"/>
      <c r="R80" s="2"/>
      <c r="S80" s="2"/>
      <c r="T80" s="2"/>
      <c r="U80" s="2"/>
      <c r="V80" s="2"/>
      <c r="W80" s="2"/>
      <c r="X80" s="2"/>
      <c r="Y80" s="69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52"/>
      <c r="CB80" s="52"/>
      <c r="CC80" s="52"/>
      <c r="CD80" s="52"/>
    </row>
    <row r="81" spans="1:82" ht="15.75" customHeight="1" x14ac:dyDescent="0.25">
      <c r="A81" s="5"/>
      <c r="B81" s="1"/>
      <c r="C81" s="1"/>
      <c r="D81" s="6"/>
      <c r="E81" s="4"/>
      <c r="F81" s="4"/>
      <c r="G81" s="1"/>
      <c r="H81" s="1"/>
      <c r="I81" s="1"/>
      <c r="J81" s="1"/>
      <c r="K81" s="2"/>
      <c r="L81" s="2"/>
      <c r="M81" s="2"/>
      <c r="N81" s="2"/>
      <c r="O81" s="75"/>
      <c r="P81" s="2"/>
      <c r="Q81" s="2"/>
      <c r="R81" s="2"/>
      <c r="S81" s="2"/>
      <c r="T81" s="2"/>
      <c r="U81" s="2"/>
      <c r="V81" s="2"/>
      <c r="W81" s="2"/>
      <c r="X81" s="2"/>
      <c r="Y81" s="69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52"/>
      <c r="CB81" s="52"/>
      <c r="CC81" s="52"/>
      <c r="CD81" s="52"/>
    </row>
    <row r="82" spans="1:82" ht="15.75" customHeight="1" x14ac:dyDescent="0.25">
      <c r="A82" s="5"/>
      <c r="B82" s="1"/>
      <c r="C82" s="1"/>
      <c r="D82" s="6"/>
      <c r="E82" s="4"/>
      <c r="F82" s="4"/>
      <c r="G82" s="1"/>
      <c r="H82" s="1"/>
      <c r="I82" s="1"/>
      <c r="J82" s="1"/>
      <c r="K82" s="2"/>
      <c r="L82" s="2"/>
      <c r="M82" s="2"/>
      <c r="N82" s="2"/>
      <c r="O82" s="75"/>
      <c r="P82" s="2"/>
      <c r="Q82" s="2"/>
      <c r="R82" s="2"/>
      <c r="S82" s="2"/>
      <c r="T82" s="2"/>
      <c r="U82" s="2"/>
      <c r="V82" s="2"/>
      <c r="W82" s="2"/>
      <c r="X82" s="2"/>
      <c r="Y82" s="69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52"/>
      <c r="CB82" s="52"/>
      <c r="CC82" s="52"/>
      <c r="CD82" s="52"/>
    </row>
    <row r="83" spans="1:82" ht="15.75" customHeight="1" x14ac:dyDescent="0.25">
      <c r="A83" s="5"/>
      <c r="B83" s="1"/>
      <c r="C83" s="1"/>
      <c r="D83" s="6"/>
      <c r="E83" s="4"/>
      <c r="F83" s="4"/>
      <c r="G83" s="1"/>
      <c r="H83" s="1"/>
      <c r="I83" s="1"/>
      <c r="J83" s="1"/>
      <c r="K83" s="2"/>
      <c r="L83" s="2"/>
      <c r="M83" s="2"/>
      <c r="N83" s="2"/>
      <c r="O83" s="75"/>
      <c r="P83" s="2"/>
      <c r="Q83" s="2"/>
      <c r="R83" s="2"/>
      <c r="S83" s="2"/>
      <c r="T83" s="2"/>
      <c r="U83" s="2"/>
      <c r="V83" s="2"/>
      <c r="W83" s="2"/>
      <c r="X83" s="2"/>
      <c r="Y83" s="69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52"/>
      <c r="CB83" s="52"/>
      <c r="CC83" s="52"/>
      <c r="CD83" s="52"/>
    </row>
    <row r="84" spans="1:82" ht="15.75" customHeight="1" x14ac:dyDescent="0.25">
      <c r="A84" s="5"/>
      <c r="B84" s="1"/>
      <c r="C84" s="1"/>
      <c r="D84" s="6"/>
      <c r="E84" s="4"/>
      <c r="F84" s="4"/>
      <c r="G84" s="1"/>
      <c r="H84" s="1"/>
      <c r="I84" s="1"/>
      <c r="J84" s="1"/>
      <c r="K84" s="2"/>
      <c r="L84" s="2"/>
      <c r="M84" s="2"/>
      <c r="N84" s="2"/>
      <c r="O84" s="75"/>
      <c r="P84" s="2"/>
      <c r="Q84" s="2"/>
      <c r="R84" s="2"/>
      <c r="S84" s="2"/>
      <c r="T84" s="2"/>
      <c r="U84" s="2"/>
      <c r="V84" s="2"/>
      <c r="W84" s="2"/>
      <c r="X84" s="2"/>
      <c r="Y84" s="69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52"/>
      <c r="CB84" s="52"/>
      <c r="CC84" s="52"/>
      <c r="CD84" s="52"/>
    </row>
    <row r="85" spans="1:82" ht="15.75" customHeight="1" x14ac:dyDescent="0.25">
      <c r="A85" s="5"/>
      <c r="B85" s="1"/>
      <c r="C85" s="1"/>
      <c r="D85" s="6"/>
      <c r="E85" s="4"/>
      <c r="F85" s="4"/>
      <c r="G85" s="1"/>
      <c r="H85" s="1"/>
      <c r="I85" s="1"/>
      <c r="J85" s="1"/>
      <c r="K85" s="2"/>
      <c r="L85" s="2"/>
      <c r="M85" s="2"/>
      <c r="N85" s="2"/>
      <c r="O85" s="75"/>
      <c r="P85" s="2"/>
      <c r="Q85" s="2"/>
      <c r="R85" s="2"/>
      <c r="S85" s="2"/>
      <c r="T85" s="2"/>
      <c r="U85" s="2"/>
      <c r="V85" s="2"/>
      <c r="W85" s="2"/>
      <c r="X85" s="2"/>
      <c r="Y85" s="69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52"/>
      <c r="CB85" s="52"/>
      <c r="CC85" s="52"/>
      <c r="CD85" s="52"/>
    </row>
    <row r="86" spans="1:82" ht="15.75" customHeight="1" x14ac:dyDescent="0.25">
      <c r="A86" s="5"/>
      <c r="B86" s="1"/>
      <c r="C86" s="1"/>
      <c r="D86" s="6"/>
      <c r="E86" s="4"/>
      <c r="F86" s="4"/>
      <c r="G86" s="1"/>
      <c r="H86" s="1"/>
      <c r="I86" s="1"/>
      <c r="J86" s="1"/>
      <c r="K86" s="2"/>
      <c r="L86" s="2"/>
      <c r="M86" s="2"/>
      <c r="N86" s="2"/>
      <c r="O86" s="75"/>
      <c r="P86" s="2"/>
      <c r="Q86" s="2"/>
      <c r="R86" s="2"/>
      <c r="S86" s="2"/>
      <c r="T86" s="2"/>
      <c r="U86" s="2"/>
      <c r="V86" s="2"/>
      <c r="W86" s="2"/>
      <c r="X86" s="2"/>
      <c r="Y86" s="69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52"/>
      <c r="CB86" s="52"/>
      <c r="CC86" s="52"/>
      <c r="CD86" s="52"/>
    </row>
    <row r="87" spans="1:82" ht="15.75" customHeight="1" x14ac:dyDescent="0.25">
      <c r="A87" s="5"/>
      <c r="B87" s="1"/>
      <c r="C87" s="1"/>
      <c r="D87" s="6"/>
      <c r="E87" s="4"/>
      <c r="F87" s="4"/>
      <c r="G87" s="1"/>
      <c r="H87" s="1"/>
      <c r="I87" s="1"/>
      <c r="J87" s="1"/>
      <c r="K87" s="2"/>
      <c r="L87" s="2"/>
      <c r="M87" s="2"/>
      <c r="N87" s="2"/>
      <c r="O87" s="75"/>
      <c r="P87" s="2"/>
      <c r="Q87" s="2"/>
      <c r="R87" s="2"/>
      <c r="S87" s="2"/>
      <c r="T87" s="2"/>
      <c r="U87" s="2"/>
      <c r="V87" s="2"/>
      <c r="W87" s="2"/>
      <c r="X87" s="2"/>
      <c r="Y87" s="69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52"/>
      <c r="CB87" s="52"/>
      <c r="CC87" s="52"/>
      <c r="CD87" s="52"/>
    </row>
    <row r="88" spans="1:82" ht="15.75" customHeight="1" x14ac:dyDescent="0.25">
      <c r="A88" s="5"/>
      <c r="B88" s="1"/>
      <c r="C88" s="1"/>
      <c r="D88" s="6"/>
      <c r="E88" s="4"/>
      <c r="F88" s="4"/>
      <c r="G88" s="1"/>
      <c r="H88" s="1"/>
      <c r="I88" s="1"/>
      <c r="J88" s="1"/>
      <c r="K88" s="2"/>
      <c r="L88" s="2"/>
      <c r="M88" s="2"/>
      <c r="N88" s="2"/>
      <c r="O88" s="75"/>
      <c r="P88" s="2"/>
      <c r="Q88" s="2"/>
      <c r="R88" s="2"/>
      <c r="S88" s="2"/>
      <c r="T88" s="2"/>
      <c r="U88" s="2"/>
      <c r="V88" s="2"/>
      <c r="W88" s="2"/>
      <c r="X88" s="2"/>
      <c r="Y88" s="69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52"/>
      <c r="CB88" s="52"/>
      <c r="CC88" s="52"/>
      <c r="CD88" s="52"/>
    </row>
    <row r="89" spans="1:82" ht="15.75" customHeight="1" x14ac:dyDescent="0.25">
      <c r="A89" s="5"/>
      <c r="B89" s="1"/>
      <c r="C89" s="1"/>
      <c r="D89" s="6"/>
      <c r="E89" s="4"/>
      <c r="F89" s="4"/>
      <c r="G89" s="1"/>
      <c r="H89" s="1"/>
      <c r="I89" s="1"/>
      <c r="J89" s="1"/>
      <c r="K89" s="2"/>
      <c r="L89" s="2"/>
      <c r="M89" s="2"/>
      <c r="N89" s="2"/>
      <c r="O89" s="75"/>
      <c r="P89" s="2"/>
      <c r="Q89" s="2"/>
      <c r="R89" s="2"/>
      <c r="S89" s="2"/>
      <c r="T89" s="2"/>
      <c r="U89" s="2"/>
      <c r="V89" s="2"/>
      <c r="W89" s="2"/>
      <c r="X89" s="2"/>
      <c r="Y89" s="69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52"/>
      <c r="CB89" s="52"/>
      <c r="CC89" s="52"/>
      <c r="CD89" s="52"/>
    </row>
    <row r="90" spans="1:82" ht="15.75" customHeight="1" x14ac:dyDescent="0.25">
      <c r="A90" s="5"/>
      <c r="B90" s="1"/>
      <c r="C90" s="1"/>
      <c r="D90" s="6"/>
      <c r="E90" s="4"/>
      <c r="F90" s="4"/>
      <c r="G90" s="1"/>
      <c r="H90" s="1"/>
      <c r="I90" s="1"/>
      <c r="J90" s="1"/>
      <c r="K90" s="2"/>
      <c r="L90" s="2"/>
      <c r="M90" s="2"/>
      <c r="N90" s="2"/>
      <c r="O90" s="75"/>
      <c r="P90" s="2"/>
      <c r="Q90" s="2"/>
      <c r="R90" s="2"/>
      <c r="S90" s="2"/>
      <c r="T90" s="2"/>
      <c r="U90" s="2"/>
      <c r="V90" s="2"/>
      <c r="W90" s="2"/>
      <c r="X90" s="2"/>
      <c r="Y90" s="69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52"/>
      <c r="CB90" s="52"/>
      <c r="CC90" s="52"/>
      <c r="CD90" s="52"/>
    </row>
    <row r="91" spans="1:82" ht="15.75" customHeight="1" x14ac:dyDescent="0.25">
      <c r="A91" s="5"/>
      <c r="B91" s="1"/>
      <c r="C91" s="1"/>
      <c r="D91" s="6"/>
      <c r="E91" s="4"/>
      <c r="F91" s="4"/>
      <c r="G91" s="1"/>
      <c r="H91" s="1"/>
      <c r="I91" s="1"/>
      <c r="J91" s="1"/>
      <c r="K91" s="2"/>
      <c r="L91" s="2"/>
      <c r="M91" s="2"/>
      <c r="N91" s="2"/>
      <c r="O91" s="75"/>
      <c r="P91" s="2"/>
      <c r="Q91" s="2"/>
      <c r="R91" s="2"/>
      <c r="S91" s="2"/>
      <c r="T91" s="2"/>
      <c r="U91" s="2"/>
      <c r="V91" s="2"/>
      <c r="W91" s="2"/>
      <c r="X91" s="2"/>
      <c r="Y91" s="69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52"/>
      <c r="CB91" s="52"/>
      <c r="CC91" s="52"/>
      <c r="CD91" s="52"/>
    </row>
    <row r="92" spans="1:82" ht="15.75" customHeight="1" x14ac:dyDescent="0.25">
      <c r="A92" s="5"/>
      <c r="B92" s="1"/>
      <c r="C92" s="1"/>
      <c r="D92" s="6"/>
      <c r="E92" s="4"/>
      <c r="F92" s="4"/>
      <c r="G92" s="1"/>
      <c r="H92" s="1"/>
      <c r="I92" s="1"/>
      <c r="J92" s="1"/>
      <c r="K92" s="2"/>
      <c r="L92" s="2"/>
      <c r="M92" s="2"/>
      <c r="N92" s="2"/>
      <c r="O92" s="75"/>
      <c r="P92" s="2"/>
      <c r="Q92" s="2"/>
      <c r="R92" s="2"/>
      <c r="S92" s="2"/>
      <c r="T92" s="2"/>
      <c r="U92" s="2"/>
      <c r="V92" s="2"/>
      <c r="W92" s="2"/>
      <c r="X92" s="2"/>
      <c r="Y92" s="69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52"/>
      <c r="CB92" s="52"/>
      <c r="CC92" s="52"/>
      <c r="CD92" s="52"/>
    </row>
    <row r="93" spans="1:82" ht="15.75" customHeight="1" x14ac:dyDescent="0.25">
      <c r="A93" s="5"/>
      <c r="B93" s="1"/>
      <c r="C93" s="1"/>
      <c r="D93" s="6"/>
      <c r="E93" s="4"/>
      <c r="F93" s="4"/>
      <c r="G93" s="1"/>
      <c r="H93" s="1"/>
      <c r="I93" s="1"/>
      <c r="J93" s="1"/>
      <c r="K93" s="2"/>
      <c r="L93" s="2"/>
      <c r="M93" s="2"/>
      <c r="N93" s="2"/>
      <c r="O93" s="75"/>
      <c r="P93" s="2"/>
      <c r="Q93" s="2"/>
      <c r="R93" s="2"/>
      <c r="S93" s="2"/>
      <c r="T93" s="2"/>
      <c r="U93" s="2"/>
      <c r="V93" s="2"/>
      <c r="W93" s="2"/>
      <c r="X93" s="2"/>
      <c r="Y93" s="69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52"/>
      <c r="CB93" s="52"/>
      <c r="CC93" s="52"/>
      <c r="CD93" s="52"/>
    </row>
    <row r="94" spans="1:82" ht="15.75" customHeight="1" x14ac:dyDescent="0.25">
      <c r="A94" s="5"/>
      <c r="B94" s="1"/>
      <c r="C94" s="1"/>
      <c r="D94" s="6"/>
      <c r="E94" s="4"/>
      <c r="F94" s="4"/>
      <c r="G94" s="1"/>
      <c r="H94" s="1"/>
      <c r="I94" s="1"/>
      <c r="J94" s="1"/>
      <c r="K94" s="2"/>
      <c r="L94" s="2"/>
      <c r="M94" s="2"/>
      <c r="N94" s="2"/>
      <c r="O94" s="75"/>
      <c r="P94" s="2"/>
      <c r="Q94" s="2"/>
      <c r="R94" s="2"/>
      <c r="S94" s="2"/>
      <c r="T94" s="2"/>
      <c r="U94" s="2"/>
      <c r="V94" s="2"/>
      <c r="W94" s="2"/>
      <c r="X94" s="2"/>
      <c r="Y94" s="69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52"/>
      <c r="CB94" s="52"/>
      <c r="CC94" s="52"/>
      <c r="CD94" s="52"/>
    </row>
    <row r="95" spans="1:82" ht="15.75" customHeight="1" x14ac:dyDescent="0.25">
      <c r="A95" s="5"/>
      <c r="B95" s="1"/>
      <c r="C95" s="1"/>
      <c r="D95" s="6"/>
      <c r="E95" s="4"/>
      <c r="F95" s="4"/>
      <c r="G95" s="1"/>
      <c r="H95" s="1"/>
      <c r="I95" s="1"/>
      <c r="J95" s="1"/>
      <c r="K95" s="52"/>
      <c r="L95" s="52"/>
      <c r="M95" s="2"/>
      <c r="N95" s="2"/>
      <c r="O95" s="75"/>
      <c r="P95" s="2"/>
      <c r="Q95" s="2"/>
      <c r="R95" s="2"/>
      <c r="S95" s="2"/>
      <c r="T95" s="2"/>
      <c r="U95" s="2"/>
      <c r="V95" s="2"/>
      <c r="W95" s="2"/>
      <c r="X95" s="2"/>
      <c r="Y95" s="74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5"/>
      <c r="AT95" s="55"/>
      <c r="AU95" s="55"/>
      <c r="AV95" s="55"/>
      <c r="AW95" s="55"/>
      <c r="AX95" s="55"/>
      <c r="AY95" s="55"/>
      <c r="AZ95" s="55"/>
      <c r="BA95" s="55"/>
      <c r="BB95" s="55"/>
      <c r="BC95" s="55"/>
      <c r="BD95" s="55"/>
      <c r="BE95" s="55"/>
      <c r="BF95" s="55"/>
      <c r="BG95" s="55"/>
      <c r="BH95" s="55"/>
      <c r="BI95" s="55"/>
      <c r="BJ95" s="55"/>
      <c r="BK95" s="55"/>
      <c r="BL95" s="55"/>
      <c r="BM95" s="55"/>
      <c r="BN95" s="55"/>
      <c r="BO95" s="55"/>
      <c r="BP95" s="55"/>
      <c r="BQ95" s="55"/>
      <c r="BR95" s="55"/>
      <c r="BS95" s="55"/>
      <c r="BT95" s="55"/>
      <c r="BU95" s="55"/>
      <c r="BV95" s="55"/>
      <c r="BW95" s="55"/>
      <c r="BX95" s="55"/>
      <c r="BY95" s="55"/>
      <c r="BZ95" s="55"/>
    </row>
    <row r="96" spans="1:82" ht="15" customHeight="1" x14ac:dyDescent="0.25">
      <c r="A96" s="5"/>
      <c r="B96" s="1"/>
      <c r="C96" s="1"/>
      <c r="D96" s="6"/>
      <c r="E96" s="4"/>
      <c r="F96" s="4"/>
      <c r="G96" s="1"/>
      <c r="H96" s="1"/>
      <c r="I96" s="1"/>
      <c r="J96" s="1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72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56"/>
      <c r="BZ96" s="56"/>
    </row>
    <row r="97" spans="1:24" ht="15" customHeight="1" x14ac:dyDescent="0.25">
      <c r="A97" s="5"/>
      <c r="B97" s="1"/>
      <c r="C97" s="1"/>
      <c r="D97" s="6"/>
      <c r="E97" s="4"/>
      <c r="F97" s="4"/>
      <c r="G97" s="1"/>
      <c r="H97" s="1"/>
      <c r="I97" s="1"/>
      <c r="J97" s="1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</row>
    <row r="98" spans="1:24" ht="15" customHeight="1" x14ac:dyDescent="0.25">
      <c r="A98" s="5"/>
      <c r="B98" s="1"/>
      <c r="C98" s="1"/>
      <c r="D98" s="6"/>
      <c r="E98" s="4"/>
      <c r="F98" s="4"/>
      <c r="G98" s="1"/>
      <c r="H98" s="1"/>
      <c r="I98" s="1"/>
      <c r="J98" s="1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</row>
    <row r="99" spans="1:24" ht="15" customHeight="1" x14ac:dyDescent="0.25">
      <c r="A99" s="5"/>
      <c r="B99" s="1"/>
      <c r="C99" s="1"/>
      <c r="D99" s="6"/>
      <c r="E99" s="4"/>
      <c r="F99" s="4"/>
      <c r="G99" s="1"/>
      <c r="H99" s="1"/>
      <c r="I99" s="1"/>
      <c r="J99" s="1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</row>
    <row r="100" spans="1:24" ht="15" customHeight="1" x14ac:dyDescent="0.25">
      <c r="A100" s="5"/>
      <c r="B100" s="1"/>
      <c r="C100" s="1"/>
      <c r="D100" s="6"/>
      <c r="E100" s="4"/>
      <c r="F100" s="4"/>
      <c r="G100" s="1"/>
      <c r="H100" s="1"/>
      <c r="I100" s="1"/>
      <c r="J100" s="1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</row>
    <row r="101" spans="1:24" ht="15" customHeight="1" x14ac:dyDescent="0.25">
      <c r="A101" s="5"/>
      <c r="B101" s="1"/>
      <c r="C101" s="1"/>
      <c r="D101" s="6"/>
      <c r="E101" s="4"/>
      <c r="F101" s="4"/>
      <c r="G101" s="1"/>
      <c r="H101" s="1"/>
      <c r="I101" s="1"/>
      <c r="J101" s="1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</row>
    <row r="102" spans="1:24" ht="15" customHeight="1" x14ac:dyDescent="0.25">
      <c r="A102" s="5"/>
      <c r="B102" s="1"/>
      <c r="C102" s="1"/>
      <c r="D102" s="6"/>
      <c r="E102" s="4"/>
      <c r="F102" s="4"/>
      <c r="G102" s="1"/>
      <c r="H102" s="1"/>
      <c r="I102" s="1"/>
      <c r="J102" s="1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</row>
    <row r="103" spans="1:24" ht="15" customHeight="1" x14ac:dyDescent="0.25">
      <c r="A103" s="5"/>
      <c r="B103" s="1"/>
      <c r="C103" s="1"/>
      <c r="D103" s="6"/>
      <c r="E103" s="4"/>
      <c r="F103" s="4"/>
      <c r="G103" s="1"/>
      <c r="H103" s="1"/>
      <c r="I103" s="1"/>
      <c r="J103" s="1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</row>
    <row r="104" spans="1:24" ht="15" customHeight="1" x14ac:dyDescent="0.25">
      <c r="A104" s="5"/>
      <c r="B104" s="1"/>
      <c r="C104" s="1"/>
      <c r="D104" s="6"/>
      <c r="E104" s="4"/>
      <c r="F104" s="4"/>
      <c r="G104" s="1"/>
      <c r="H104" s="1"/>
      <c r="I104" s="1"/>
      <c r="J104" s="1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</row>
    <row r="105" spans="1:24" ht="15" customHeight="1" x14ac:dyDescent="0.25">
      <c r="A105" s="5"/>
      <c r="B105" s="1"/>
      <c r="C105" s="1"/>
      <c r="D105" s="6"/>
      <c r="E105" s="4"/>
      <c r="F105" s="4"/>
      <c r="G105" s="1"/>
      <c r="H105" s="1"/>
      <c r="I105" s="1"/>
      <c r="J105" s="1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</row>
    <row r="106" spans="1:24" ht="15" customHeight="1" x14ac:dyDescent="0.25">
      <c r="A106" s="5"/>
      <c r="B106" s="1"/>
      <c r="C106" s="1"/>
      <c r="D106" s="6"/>
      <c r="E106" s="4"/>
      <c r="F106" s="4"/>
      <c r="G106" s="1"/>
      <c r="H106" s="1"/>
      <c r="I106" s="1"/>
      <c r="J106" s="1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</row>
    <row r="107" spans="1:24" ht="15" customHeight="1" x14ac:dyDescent="0.25">
      <c r="A107" s="5"/>
      <c r="B107" s="1"/>
      <c r="C107" s="1"/>
      <c r="D107" s="6"/>
      <c r="E107" s="4"/>
      <c r="F107" s="4"/>
      <c r="G107" s="1"/>
      <c r="H107" s="1"/>
      <c r="I107" s="1"/>
      <c r="J107" s="1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</row>
    <row r="108" spans="1:24" ht="15" customHeight="1" x14ac:dyDescent="0.25">
      <c r="A108" s="5"/>
      <c r="B108" s="1"/>
      <c r="C108" s="1"/>
      <c r="D108" s="6"/>
      <c r="E108" s="4"/>
      <c r="F108" s="4"/>
      <c r="G108" s="1"/>
      <c r="H108" s="1"/>
      <c r="I108" s="1"/>
      <c r="J108" s="1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</row>
    <row r="109" spans="1:24" ht="15" customHeight="1" x14ac:dyDescent="0.25">
      <c r="A109" s="5"/>
      <c r="B109" s="1"/>
      <c r="C109" s="1"/>
      <c r="D109" s="6"/>
      <c r="E109" s="4"/>
      <c r="F109" s="4"/>
      <c r="G109" s="1"/>
      <c r="H109" s="1"/>
      <c r="I109" s="1"/>
      <c r="J109" s="1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</row>
    <row r="110" spans="1:24" ht="15" customHeight="1" x14ac:dyDescent="0.25">
      <c r="A110" s="5"/>
      <c r="B110" s="1"/>
      <c r="C110" s="1"/>
      <c r="D110" s="6"/>
      <c r="E110" s="4"/>
      <c r="F110" s="4"/>
      <c r="G110" s="1"/>
      <c r="H110" s="1"/>
      <c r="I110" s="1"/>
      <c r="J110" s="1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</row>
    <row r="111" spans="1:24" ht="15" customHeight="1" x14ac:dyDescent="0.25">
      <c r="A111" s="5"/>
      <c r="B111" s="1"/>
      <c r="C111" s="1"/>
      <c r="D111" s="6"/>
      <c r="E111" s="4"/>
      <c r="F111" s="4"/>
      <c r="G111" s="1"/>
      <c r="H111" s="1"/>
      <c r="I111" s="1"/>
      <c r="J111" s="1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</row>
    <row r="112" spans="1:24" ht="15" customHeight="1" x14ac:dyDescent="0.25">
      <c r="A112" s="5"/>
      <c r="B112" s="1"/>
      <c r="C112" s="1"/>
      <c r="D112" s="6"/>
      <c r="E112" s="4"/>
      <c r="F112" s="4"/>
      <c r="G112" s="1"/>
      <c r="H112" s="1"/>
      <c r="I112" s="1"/>
      <c r="J112" s="1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</row>
    <row r="113" spans="1:24" ht="15" customHeight="1" x14ac:dyDescent="0.25">
      <c r="A113" s="5"/>
      <c r="B113" s="1"/>
      <c r="C113" s="1"/>
      <c r="D113" s="6"/>
      <c r="E113" s="4"/>
      <c r="F113" s="4"/>
      <c r="G113" s="1"/>
      <c r="H113" s="1"/>
      <c r="I113" s="1"/>
      <c r="J113" s="1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</row>
    <row r="114" spans="1:24" ht="15" customHeight="1" x14ac:dyDescent="0.25">
      <c r="A114" s="5"/>
      <c r="B114" s="1"/>
      <c r="C114" s="1"/>
      <c r="D114" s="6"/>
      <c r="E114" s="4"/>
      <c r="F114" s="4"/>
      <c r="G114" s="1"/>
      <c r="H114" s="1"/>
      <c r="I114" s="1"/>
      <c r="J114" s="1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</row>
    <row r="115" spans="1:24" ht="15" customHeight="1" x14ac:dyDescent="0.25">
      <c r="A115" s="5"/>
      <c r="B115" s="1"/>
      <c r="C115" s="1"/>
      <c r="D115" s="6"/>
      <c r="E115" s="4"/>
      <c r="F115" s="4"/>
      <c r="G115" s="1"/>
      <c r="H115" s="1"/>
      <c r="I115" s="1"/>
      <c r="J115" s="1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</row>
    <row r="116" spans="1:24" ht="15" customHeight="1" x14ac:dyDescent="0.25">
      <c r="A116" s="5"/>
      <c r="B116" s="1"/>
      <c r="C116" s="1"/>
      <c r="D116" s="6"/>
      <c r="E116" s="4"/>
      <c r="F116" s="4"/>
      <c r="G116" s="1"/>
      <c r="H116" s="1"/>
      <c r="I116" s="1"/>
      <c r="J116" s="1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</row>
    <row r="117" spans="1:24" ht="15" customHeight="1" x14ac:dyDescent="0.25">
      <c r="A117" s="5"/>
      <c r="B117" s="1"/>
      <c r="C117" s="1"/>
      <c r="D117" s="6"/>
      <c r="E117" s="4"/>
      <c r="F117" s="4"/>
      <c r="G117" s="1"/>
      <c r="H117" s="1"/>
      <c r="I117" s="1"/>
      <c r="J117" s="1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</row>
    <row r="118" spans="1:24" ht="15" customHeight="1" x14ac:dyDescent="0.25">
      <c r="A118" s="5"/>
      <c r="B118" s="1"/>
      <c r="C118" s="1"/>
      <c r="D118" s="6"/>
      <c r="E118" s="4"/>
      <c r="F118" s="4"/>
      <c r="G118" s="1"/>
      <c r="H118" s="1"/>
      <c r="I118" s="1"/>
      <c r="J118" s="1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</row>
    <row r="119" spans="1:24" ht="15" customHeight="1" x14ac:dyDescent="0.25">
      <c r="A119" s="5"/>
      <c r="B119" s="1"/>
      <c r="C119" s="1"/>
      <c r="D119" s="6"/>
      <c r="E119" s="4"/>
      <c r="F119" s="4"/>
      <c r="G119" s="1"/>
      <c r="H119" s="1"/>
      <c r="I119" s="1"/>
      <c r="J119" s="1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</row>
    <row r="120" spans="1:24" ht="15" customHeight="1" x14ac:dyDescent="0.25">
      <c r="A120" s="5"/>
      <c r="B120" s="1"/>
      <c r="C120" s="1"/>
      <c r="D120" s="2"/>
      <c r="E120" s="4"/>
      <c r="F120" s="4"/>
      <c r="G120" s="1"/>
      <c r="H120" s="1"/>
      <c r="I120" s="1"/>
      <c r="J120" s="1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</row>
    <row r="121" spans="1:24" ht="15" customHeight="1" x14ac:dyDescent="0.25">
      <c r="A121" s="5"/>
      <c r="B121" s="1"/>
      <c r="C121" s="1"/>
      <c r="D121" s="2"/>
      <c r="E121" s="4"/>
      <c r="F121" s="4"/>
      <c r="G121" s="1"/>
      <c r="H121" s="1"/>
      <c r="I121" s="1"/>
      <c r="J121" s="1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</row>
    <row r="122" spans="1:24" ht="15" customHeight="1" x14ac:dyDescent="0.25">
      <c r="A122" s="5"/>
      <c r="B122" s="1"/>
      <c r="C122" s="1"/>
      <c r="D122" s="2"/>
      <c r="E122" s="4"/>
      <c r="F122" s="4"/>
      <c r="G122" s="1"/>
      <c r="H122" s="1"/>
      <c r="I122" s="1"/>
      <c r="J122" s="1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</row>
    <row r="123" spans="1:24" ht="15" customHeight="1" x14ac:dyDescent="0.25">
      <c r="A123" s="5"/>
      <c r="B123" s="1"/>
      <c r="C123" s="1"/>
      <c r="D123" s="2"/>
      <c r="E123" s="4"/>
      <c r="F123" s="4"/>
      <c r="G123" s="1"/>
      <c r="H123" s="1"/>
      <c r="I123" s="1"/>
      <c r="J123" s="1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</row>
    <row r="124" spans="1:24" ht="15" customHeight="1" x14ac:dyDescent="0.25">
      <c r="A124" s="5"/>
      <c r="B124" s="1"/>
      <c r="C124" s="1"/>
      <c r="D124" s="2"/>
      <c r="E124" s="4"/>
      <c r="F124" s="4"/>
      <c r="G124" s="1"/>
      <c r="H124" s="1"/>
      <c r="I124" s="1"/>
      <c r="J124" s="1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</row>
    <row r="125" spans="1:24" ht="15" customHeight="1" x14ac:dyDescent="0.25">
      <c r="A125" s="5"/>
      <c r="B125" s="1"/>
      <c r="C125" s="1"/>
      <c r="D125" s="2"/>
      <c r="E125" s="4"/>
      <c r="F125" s="4"/>
      <c r="G125" s="1"/>
      <c r="H125" s="1"/>
      <c r="I125" s="1"/>
      <c r="J125" s="1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</row>
    <row r="126" spans="1:24" ht="15" customHeight="1" x14ac:dyDescent="0.25">
      <c r="A126" s="5"/>
      <c r="B126" s="1"/>
      <c r="C126" s="1"/>
      <c r="D126" s="2"/>
      <c r="E126" s="4"/>
      <c r="F126" s="4"/>
      <c r="G126" s="1"/>
      <c r="H126" s="1"/>
      <c r="I126" s="1"/>
      <c r="J126" s="1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</row>
    <row r="127" spans="1:24" ht="15" customHeight="1" x14ac:dyDescent="0.25">
      <c r="A127" s="5"/>
      <c r="B127" s="1"/>
      <c r="C127" s="1"/>
      <c r="D127" s="2"/>
      <c r="E127" s="4"/>
      <c r="F127" s="4"/>
      <c r="G127" s="1"/>
      <c r="H127" s="1"/>
      <c r="I127" s="1"/>
      <c r="J127" s="1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</row>
    <row r="128" spans="1:24" ht="15" customHeight="1" x14ac:dyDescent="0.25">
      <c r="A128" s="5"/>
      <c r="B128" s="1"/>
      <c r="C128" s="1"/>
      <c r="D128" s="2"/>
      <c r="E128" s="4"/>
      <c r="F128" s="4"/>
      <c r="G128" s="1"/>
      <c r="H128" s="1"/>
      <c r="I128" s="1"/>
      <c r="J128" s="1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</row>
    <row r="129" spans="1:24" ht="15" customHeight="1" x14ac:dyDescent="0.25">
      <c r="A129" s="5"/>
      <c r="B129" s="1"/>
      <c r="C129" s="1"/>
      <c r="D129" s="2"/>
      <c r="E129" s="4"/>
      <c r="F129" s="4"/>
      <c r="G129" s="1"/>
      <c r="H129" s="1"/>
      <c r="I129" s="1"/>
      <c r="J129" s="1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</row>
    <row r="130" spans="1:24" ht="15" customHeight="1" x14ac:dyDescent="0.25">
      <c r="A130" s="5"/>
      <c r="B130" s="1"/>
      <c r="C130" s="1"/>
      <c r="D130" s="2"/>
      <c r="E130" s="4"/>
      <c r="F130" s="4"/>
      <c r="G130" s="1"/>
      <c r="H130" s="1"/>
      <c r="I130" s="1"/>
      <c r="J130" s="1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</row>
    <row r="131" spans="1:24" ht="15" customHeight="1" x14ac:dyDescent="0.25">
      <c r="A131" s="5"/>
      <c r="B131" s="1"/>
      <c r="C131" s="1"/>
      <c r="D131" s="2"/>
      <c r="E131" s="4"/>
      <c r="F131" s="4"/>
      <c r="G131" s="1"/>
      <c r="H131" s="1"/>
      <c r="I131" s="1"/>
      <c r="J131" s="1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</row>
    <row r="132" spans="1:24" ht="15" customHeight="1" x14ac:dyDescent="0.25">
      <c r="A132" s="5"/>
      <c r="B132" s="1"/>
      <c r="C132" s="1"/>
      <c r="D132" s="2"/>
      <c r="E132" s="4"/>
      <c r="F132" s="4"/>
      <c r="G132" s="1"/>
      <c r="H132" s="1"/>
      <c r="I132" s="1"/>
      <c r="J132" s="1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</row>
    <row r="133" spans="1:24" ht="15" customHeight="1" x14ac:dyDescent="0.25">
      <c r="A133" s="5"/>
      <c r="B133" s="1"/>
      <c r="C133" s="1"/>
      <c r="D133" s="2"/>
      <c r="E133" s="4"/>
      <c r="F133" s="4"/>
      <c r="G133" s="1"/>
      <c r="H133" s="1"/>
      <c r="I133" s="1"/>
      <c r="J133" s="1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</row>
    <row r="134" spans="1:24" ht="15" customHeight="1" x14ac:dyDescent="0.25">
      <c r="A134" s="5"/>
      <c r="B134" s="1"/>
      <c r="C134" s="1"/>
      <c r="D134" s="2"/>
      <c r="E134" s="4"/>
      <c r="F134" s="4"/>
      <c r="G134" s="1"/>
      <c r="H134" s="1"/>
      <c r="I134" s="1"/>
      <c r="J134" s="1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</row>
    <row r="135" spans="1:24" ht="15" customHeight="1" x14ac:dyDescent="0.25">
      <c r="A135" s="5"/>
      <c r="B135" s="1"/>
      <c r="C135" s="1"/>
      <c r="D135" s="2"/>
      <c r="E135" s="4"/>
      <c r="F135" s="4"/>
      <c r="G135" s="1"/>
      <c r="H135" s="1"/>
      <c r="I135" s="1"/>
      <c r="J135" s="1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</row>
    <row r="136" spans="1:24" ht="15" customHeight="1" x14ac:dyDescent="0.25">
      <c r="A136" s="5"/>
      <c r="B136" s="1"/>
      <c r="C136" s="1"/>
      <c r="D136" s="2"/>
      <c r="E136" s="4"/>
      <c r="F136" s="4"/>
      <c r="G136" s="1"/>
      <c r="H136" s="1"/>
      <c r="I136" s="1"/>
      <c r="J136" s="1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</row>
    <row r="137" spans="1:24" ht="15" customHeight="1" x14ac:dyDescent="0.25">
      <c r="A137" s="5"/>
      <c r="B137" s="1"/>
      <c r="C137" s="1"/>
      <c r="D137" s="2"/>
      <c r="E137" s="4"/>
      <c r="F137" s="4"/>
      <c r="G137" s="1"/>
      <c r="H137" s="1"/>
      <c r="I137" s="1"/>
      <c r="J137" s="1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</row>
    <row r="138" spans="1:24" ht="15" customHeight="1" x14ac:dyDescent="0.25">
      <c r="A138" s="5"/>
      <c r="B138" s="1"/>
      <c r="C138" s="1"/>
      <c r="D138" s="2"/>
      <c r="E138" s="4"/>
      <c r="F138" s="4"/>
      <c r="G138" s="1"/>
      <c r="H138" s="1"/>
      <c r="I138" s="1"/>
      <c r="J138" s="1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</row>
    <row r="139" spans="1:24" ht="15" customHeight="1" x14ac:dyDescent="0.25">
      <c r="A139" s="5"/>
      <c r="B139" s="1"/>
      <c r="C139" s="1"/>
      <c r="D139" s="2"/>
      <c r="E139" s="4"/>
      <c r="F139" s="4"/>
      <c r="G139" s="1"/>
      <c r="H139" s="1"/>
      <c r="I139" s="1"/>
      <c r="J139" s="1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</row>
    <row r="140" spans="1:24" ht="15" customHeight="1" x14ac:dyDescent="0.25">
      <c r="A140" s="5"/>
      <c r="B140" s="1"/>
      <c r="C140" s="1"/>
      <c r="D140" s="2"/>
      <c r="E140" s="4"/>
      <c r="F140" s="4"/>
      <c r="G140" s="1"/>
      <c r="H140" s="1"/>
      <c r="I140" s="1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</row>
    <row r="141" spans="1:24" ht="15" customHeight="1" x14ac:dyDescent="0.25">
      <c r="A141" s="5"/>
      <c r="B141" s="1"/>
      <c r="C141" s="1"/>
      <c r="D141" s="2"/>
      <c r="E141" s="4"/>
      <c r="F141" s="4"/>
      <c r="G141" s="1"/>
      <c r="H141" s="1"/>
      <c r="I141" s="1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</row>
    <row r="142" spans="1:24" ht="15" customHeight="1" x14ac:dyDescent="0.25">
      <c r="A142" s="5"/>
      <c r="B142" s="1"/>
      <c r="C142" s="1"/>
      <c r="D142" s="2"/>
      <c r="E142" s="4"/>
      <c r="F142" s="4"/>
      <c r="G142" s="1"/>
      <c r="H142" s="1"/>
      <c r="I142" s="1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</row>
    <row r="143" spans="1:24" ht="15" customHeight="1" x14ac:dyDescent="0.25">
      <c r="A143" s="5"/>
      <c r="B143" s="1"/>
      <c r="C143" s="1"/>
      <c r="D143" s="2"/>
      <c r="E143" s="4"/>
      <c r="F143" s="4"/>
      <c r="G143" s="1"/>
      <c r="H143" s="1"/>
      <c r="I143" s="1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</row>
    <row r="144" spans="1:24" ht="15" customHeight="1" x14ac:dyDescent="0.25">
      <c r="A144" s="5"/>
      <c r="B144" s="1"/>
      <c r="C144" s="1"/>
      <c r="D144" s="2"/>
      <c r="E144" s="4"/>
      <c r="F144" s="4"/>
      <c r="G144" s="1"/>
      <c r="H144" s="1"/>
      <c r="I144" s="1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</row>
    <row r="145" spans="1:24" ht="15" customHeight="1" x14ac:dyDescent="0.25">
      <c r="A145" s="5"/>
      <c r="B145" s="1"/>
      <c r="C145" s="1"/>
      <c r="D145" s="2"/>
      <c r="E145" s="4"/>
      <c r="F145" s="4"/>
      <c r="G145" s="1"/>
      <c r="H145" s="1"/>
      <c r="I145" s="1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</row>
    <row r="146" spans="1:24" ht="15" customHeight="1" x14ac:dyDescent="0.25">
      <c r="A146" s="5"/>
      <c r="B146" s="1"/>
      <c r="C146" s="1"/>
      <c r="D146" s="2"/>
      <c r="E146" s="4"/>
      <c r="F146" s="4"/>
      <c r="G146" s="1"/>
      <c r="H146" s="1"/>
      <c r="I146" s="1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</row>
    <row r="147" spans="1:24" ht="15" customHeight="1" x14ac:dyDescent="0.25">
      <c r="A147" s="5"/>
      <c r="B147" s="1"/>
      <c r="C147" s="1"/>
      <c r="D147" s="2"/>
      <c r="E147" s="4"/>
      <c r="F147" s="4"/>
      <c r="G147" s="1"/>
      <c r="H147" s="1"/>
      <c r="I147" s="1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</row>
    <row r="148" spans="1:24" ht="15" customHeight="1" x14ac:dyDescent="0.25">
      <c r="A148" s="5"/>
      <c r="B148" s="1"/>
      <c r="C148" s="1"/>
      <c r="D148" s="2"/>
      <c r="E148" s="4"/>
      <c r="F148" s="4"/>
      <c r="G148" s="1"/>
      <c r="H148" s="1"/>
      <c r="I148" s="1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</row>
    <row r="149" spans="1:24" ht="15" customHeight="1" x14ac:dyDescent="0.25">
      <c r="A149" s="5"/>
      <c r="B149" s="1"/>
      <c r="C149" s="1"/>
      <c r="D149" s="2"/>
      <c r="E149" s="4"/>
      <c r="F149" s="4"/>
      <c r="G149" s="1"/>
      <c r="H149" s="1"/>
      <c r="I149" s="1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</row>
    <row r="150" spans="1:24" ht="15" customHeight="1" x14ac:dyDescent="0.25">
      <c r="A150" s="5"/>
      <c r="B150" s="1"/>
      <c r="C150" s="1"/>
      <c r="D150" s="2"/>
      <c r="E150" s="4"/>
      <c r="F150" s="4"/>
      <c r="G150" s="1"/>
      <c r="H150" s="1"/>
      <c r="I150" s="1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</row>
    <row r="151" spans="1:24" ht="15" customHeight="1" x14ac:dyDescent="0.25">
      <c r="A151" s="52"/>
      <c r="B151" s="1"/>
      <c r="C151" s="1"/>
      <c r="D151" s="2"/>
      <c r="E151" s="4"/>
      <c r="F151" s="4"/>
      <c r="G151" s="1"/>
      <c r="H151" s="1"/>
      <c r="I151" s="1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</row>
    <row r="152" spans="1:24" ht="15" customHeight="1" x14ac:dyDescent="0.25">
      <c r="A152" s="52"/>
      <c r="B152" s="1"/>
      <c r="C152" s="1"/>
      <c r="D152" s="2"/>
      <c r="E152" s="4"/>
      <c r="F152" s="4"/>
      <c r="G152" s="1"/>
      <c r="H152" s="1"/>
      <c r="I152" s="1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</row>
    <row r="153" spans="1:24" ht="15" customHeight="1" x14ac:dyDescent="0.25">
      <c r="A153" s="52"/>
      <c r="B153" s="1"/>
      <c r="C153" s="1"/>
      <c r="D153" s="2"/>
      <c r="E153" s="4"/>
      <c r="F153" s="4"/>
      <c r="G153" s="1"/>
      <c r="H153" s="1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</row>
    <row r="154" spans="1:24" ht="15" customHeight="1" x14ac:dyDescent="0.25">
      <c r="A154" s="52"/>
      <c r="B154" s="1"/>
      <c r="C154" s="1"/>
      <c r="D154" s="2"/>
      <c r="E154" s="4"/>
      <c r="F154" s="4"/>
      <c r="G154" s="1"/>
      <c r="H154" s="1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</row>
    <row r="155" spans="1:24" ht="15" customHeight="1" x14ac:dyDescent="0.25">
      <c r="A155" s="52"/>
      <c r="B155" s="1"/>
      <c r="C155" s="1"/>
      <c r="D155" s="2"/>
      <c r="E155" s="4"/>
      <c r="F155" s="4"/>
      <c r="G155" s="1"/>
      <c r="H155" s="1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</row>
    <row r="156" spans="1:24" ht="15" customHeight="1" x14ac:dyDescent="0.25">
      <c r="A156" s="52"/>
      <c r="B156" s="52"/>
      <c r="C156" s="1"/>
      <c r="D156" s="2"/>
      <c r="E156" s="4"/>
      <c r="F156" s="4"/>
      <c r="G156" s="1"/>
      <c r="H156" s="1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</row>
    <row r="157" spans="1:24" ht="15" customHeight="1" x14ac:dyDescent="0.25">
      <c r="A157" s="52"/>
      <c r="B157" s="52"/>
      <c r="C157" s="1"/>
      <c r="D157" s="2"/>
      <c r="E157" s="4"/>
      <c r="F157" s="4"/>
      <c r="G157" s="1"/>
      <c r="H157" s="1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</row>
    <row r="158" spans="1:24" ht="15" customHeight="1" x14ac:dyDescent="0.25">
      <c r="A158" s="52"/>
      <c r="B158" s="52"/>
      <c r="C158" s="1"/>
      <c r="D158" s="52"/>
      <c r="F158" s="67"/>
      <c r="G158" s="52"/>
      <c r="H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</row>
    <row r="159" spans="1:24" ht="15" customHeight="1" x14ac:dyDescent="0.25">
      <c r="A159" s="52"/>
      <c r="B159" s="52"/>
      <c r="C159" s="1"/>
      <c r="D159" s="52"/>
      <c r="F159" s="67"/>
      <c r="G159" s="52"/>
      <c r="H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</row>
    <row r="160" spans="1:24" ht="15" customHeight="1" x14ac:dyDescent="0.25">
      <c r="A160" s="52"/>
      <c r="B160" s="52"/>
      <c r="C160" s="1"/>
      <c r="D160" s="52"/>
      <c r="F160" s="67"/>
      <c r="G160" s="52"/>
      <c r="H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</row>
    <row r="161" spans="1:24" ht="15" customHeight="1" x14ac:dyDescent="0.25">
      <c r="A161" s="52"/>
      <c r="B161" s="52"/>
      <c r="C161" s="1"/>
      <c r="D161" s="52"/>
      <c r="F161" s="67"/>
      <c r="G161" s="52"/>
      <c r="H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</row>
    <row r="162" spans="1:24" ht="15" customHeight="1" x14ac:dyDescent="0.25">
      <c r="A162" s="52"/>
      <c r="B162" s="52"/>
      <c r="C162" s="1"/>
      <c r="D162" s="52"/>
      <c r="F162" s="67"/>
      <c r="G162" s="52"/>
      <c r="H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</row>
    <row r="163" spans="1:24" ht="15" customHeight="1" x14ac:dyDescent="0.25">
      <c r="A163" s="52"/>
      <c r="B163" s="52"/>
      <c r="C163" s="1"/>
      <c r="D163" s="52"/>
      <c r="F163" s="67"/>
      <c r="G163" s="52"/>
      <c r="H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</row>
    <row r="164" spans="1:24" ht="15" customHeight="1" x14ac:dyDescent="0.25">
      <c r="A164" s="52"/>
      <c r="B164" s="52"/>
      <c r="C164" s="1"/>
      <c r="D164" s="52"/>
      <c r="F164" s="67"/>
      <c r="G164" s="52"/>
      <c r="H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</row>
    <row r="165" spans="1:24" ht="15" customHeight="1" x14ac:dyDescent="0.25">
      <c r="A165" s="52"/>
      <c r="B165" s="52"/>
      <c r="C165" s="1"/>
      <c r="D165" s="52"/>
      <c r="F165" s="67"/>
      <c r="G165" s="52"/>
      <c r="H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</row>
    <row r="166" spans="1:24" ht="15" customHeight="1" x14ac:dyDescent="0.25">
      <c r="A166" s="52"/>
      <c r="B166" s="52"/>
      <c r="C166" s="52"/>
      <c r="D166" s="52"/>
      <c r="F166" s="67"/>
      <c r="G166" s="52"/>
      <c r="H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</row>
    <row r="167" spans="1:24" ht="15" customHeight="1" x14ac:dyDescent="0.25">
      <c r="A167" s="52"/>
      <c r="B167" s="52"/>
      <c r="C167" s="52"/>
      <c r="D167" s="52"/>
      <c r="F167" s="67"/>
      <c r="G167" s="52"/>
      <c r="H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</row>
    <row r="168" spans="1:24" ht="15" customHeight="1" x14ac:dyDescent="0.25">
      <c r="A168" s="52"/>
      <c r="B168" s="52"/>
      <c r="C168" s="52"/>
      <c r="D168" s="52"/>
      <c r="F168" s="67"/>
      <c r="G168" s="52"/>
      <c r="H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</row>
    <row r="169" spans="1:24" ht="15" customHeight="1" x14ac:dyDescent="0.25">
      <c r="A169" s="52"/>
      <c r="B169" s="52"/>
      <c r="C169" s="52"/>
      <c r="D169" s="52"/>
      <c r="F169" s="67"/>
      <c r="G169" s="52"/>
      <c r="H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</row>
    <row r="170" spans="1:24" ht="15" customHeight="1" x14ac:dyDescent="0.25">
      <c r="A170" s="52"/>
      <c r="B170" s="52"/>
      <c r="C170" s="52"/>
      <c r="D170" s="52"/>
      <c r="F170" s="67"/>
      <c r="G170" s="52"/>
      <c r="H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</row>
    <row r="171" spans="1:24" ht="15" customHeight="1" x14ac:dyDescent="0.25">
      <c r="A171" s="52"/>
      <c r="B171" s="52"/>
      <c r="C171" s="52"/>
      <c r="D171" s="52"/>
      <c r="F171" s="67"/>
      <c r="G171" s="52"/>
      <c r="H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</row>
    <row r="172" spans="1:24" ht="15" customHeight="1" x14ac:dyDescent="0.25">
      <c r="A172" s="52"/>
      <c r="B172" s="52"/>
      <c r="C172" s="52"/>
      <c r="D172" s="52"/>
      <c r="F172" s="67"/>
      <c r="G172" s="52"/>
      <c r="H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</row>
    <row r="173" spans="1:24" ht="15" customHeight="1" x14ac:dyDescent="0.25">
      <c r="A173" s="52"/>
      <c r="B173" s="52"/>
      <c r="C173" s="52"/>
      <c r="D173" s="52"/>
      <c r="F173" s="67"/>
      <c r="G173" s="52"/>
      <c r="H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</row>
    <row r="174" spans="1:24" ht="15" customHeight="1" x14ac:dyDescent="0.25">
      <c r="A174" s="52"/>
      <c r="B174" s="52"/>
      <c r="C174" s="52"/>
      <c r="D174" s="52"/>
      <c r="F174" s="67"/>
      <c r="G174" s="52"/>
      <c r="H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</row>
    <row r="175" spans="1:24" ht="15" customHeight="1" x14ac:dyDescent="0.25">
      <c r="A175" s="52"/>
      <c r="B175" s="52"/>
      <c r="C175" s="52"/>
      <c r="D175" s="52"/>
      <c r="F175" s="67"/>
      <c r="G175" s="52"/>
      <c r="H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</row>
    <row r="176" spans="1:24" ht="15" customHeight="1" x14ac:dyDescent="0.25">
      <c r="A176" s="52"/>
      <c r="B176" s="52"/>
      <c r="C176" s="52"/>
      <c r="D176" s="52"/>
      <c r="F176" s="67"/>
      <c r="G176" s="52"/>
      <c r="H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</row>
    <row r="177" spans="1:24" ht="15" customHeight="1" x14ac:dyDescent="0.25">
      <c r="A177" s="52"/>
      <c r="B177" s="52"/>
      <c r="C177" s="52"/>
      <c r="D177" s="52"/>
      <c r="F177" s="67"/>
      <c r="G177" s="52"/>
      <c r="H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</row>
    <row r="178" spans="1:24" ht="15" customHeight="1" x14ac:dyDescent="0.25">
      <c r="A178" s="52"/>
      <c r="B178" s="52"/>
      <c r="C178" s="52"/>
      <c r="D178" s="52"/>
      <c r="F178" s="67"/>
      <c r="G178" s="52"/>
      <c r="H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</row>
    <row r="179" spans="1:24" ht="15" customHeight="1" x14ac:dyDescent="0.25">
      <c r="A179" s="52"/>
      <c r="B179" s="52"/>
      <c r="C179" s="52"/>
      <c r="D179" s="52"/>
      <c r="F179" s="67"/>
      <c r="G179" s="52"/>
      <c r="H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</row>
    <row r="180" spans="1:24" ht="15" customHeight="1" x14ac:dyDescent="0.25">
      <c r="A180" s="52"/>
      <c r="B180" s="52"/>
      <c r="C180" s="52"/>
      <c r="D180" s="52"/>
      <c r="F180" s="67"/>
      <c r="G180" s="52"/>
      <c r="H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</row>
    <row r="181" spans="1:24" ht="15" customHeight="1" x14ac:dyDescent="0.25">
      <c r="A181" s="52"/>
      <c r="B181" s="52"/>
      <c r="C181" s="52"/>
      <c r="D181" s="52"/>
      <c r="F181" s="67"/>
      <c r="G181" s="52"/>
      <c r="H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</row>
    <row r="182" spans="1:24" ht="15" customHeight="1" x14ac:dyDescent="0.25">
      <c r="A182" s="52"/>
      <c r="B182" s="52"/>
      <c r="C182" s="52"/>
      <c r="D182" s="52"/>
      <c r="F182" s="67"/>
      <c r="G182" s="52"/>
      <c r="H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</row>
    <row r="183" spans="1:24" ht="15" customHeight="1" x14ac:dyDescent="0.25">
      <c r="A183" s="52"/>
      <c r="B183" s="52"/>
      <c r="C183" s="52"/>
      <c r="D183" s="52"/>
      <c r="F183" s="67"/>
      <c r="G183" s="52"/>
      <c r="H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</row>
    <row r="184" spans="1:24" ht="15" customHeight="1" x14ac:dyDescent="0.25">
      <c r="A184" s="52"/>
      <c r="B184" s="52"/>
      <c r="C184" s="52"/>
      <c r="D184" s="52"/>
      <c r="F184" s="67"/>
      <c r="G184" s="52"/>
      <c r="H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</row>
    <row r="185" spans="1:24" ht="15" customHeight="1" x14ac:dyDescent="0.25">
      <c r="A185" s="52"/>
      <c r="B185" s="52"/>
      <c r="C185" s="52"/>
      <c r="D185" s="52"/>
      <c r="F185" s="67"/>
      <c r="G185" s="52"/>
      <c r="H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</row>
    <row r="186" spans="1:24" ht="15" customHeight="1" x14ac:dyDescent="0.25">
      <c r="A186" s="52"/>
      <c r="B186" s="52"/>
      <c r="C186" s="52"/>
      <c r="D186" s="52"/>
      <c r="F186" s="67"/>
      <c r="G186" s="52"/>
      <c r="H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</row>
    <row r="187" spans="1:24" ht="15" customHeight="1" x14ac:dyDescent="0.25">
      <c r="A187" s="52"/>
      <c r="B187" s="52"/>
      <c r="C187" s="52"/>
      <c r="D187" s="52"/>
      <c r="F187" s="67"/>
      <c r="G187" s="52"/>
      <c r="H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</row>
    <row r="188" spans="1:24" ht="15" customHeight="1" x14ac:dyDescent="0.25">
      <c r="A188" s="52"/>
      <c r="B188" s="52"/>
      <c r="C188" s="52"/>
      <c r="D188" s="52"/>
      <c r="F188" s="67"/>
      <c r="G188" s="52"/>
      <c r="H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</row>
    <row r="189" spans="1:24" ht="15" customHeight="1" x14ac:dyDescent="0.25">
      <c r="A189" s="52"/>
      <c r="B189" s="52"/>
      <c r="C189" s="52"/>
      <c r="D189" s="52"/>
      <c r="F189" s="67"/>
      <c r="G189" s="52"/>
      <c r="H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</row>
    <row r="190" spans="1:24" ht="15" customHeight="1" x14ac:dyDescent="0.25">
      <c r="A190" s="52"/>
      <c r="B190" s="52"/>
      <c r="C190" s="52"/>
      <c r="D190" s="52"/>
      <c r="F190" s="67"/>
      <c r="G190" s="52"/>
      <c r="H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</row>
    <row r="191" spans="1:24" ht="15" customHeight="1" x14ac:dyDescent="0.25">
      <c r="A191" s="52"/>
      <c r="B191" s="52"/>
      <c r="C191" s="52"/>
      <c r="D191" s="52"/>
      <c r="F191" s="67"/>
      <c r="G191" s="52"/>
      <c r="H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</row>
    <row r="192" spans="1:24" ht="15" customHeight="1" x14ac:dyDescent="0.25">
      <c r="A192" s="52"/>
      <c r="B192" s="52"/>
      <c r="C192" s="52"/>
      <c r="D192" s="52"/>
      <c r="F192" s="67"/>
      <c r="G192" s="52"/>
      <c r="H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</row>
    <row r="193" spans="1:24" ht="15" customHeight="1" x14ac:dyDescent="0.25">
      <c r="A193" s="52"/>
      <c r="B193" s="52"/>
      <c r="C193" s="52"/>
      <c r="D193" s="52"/>
      <c r="F193" s="67"/>
      <c r="G193" s="52"/>
      <c r="H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</row>
    <row r="194" spans="1:24" ht="15" customHeight="1" x14ac:dyDescent="0.25">
      <c r="A194" s="52"/>
      <c r="B194" s="52"/>
      <c r="C194" s="52"/>
      <c r="D194" s="52"/>
      <c r="F194" s="67"/>
      <c r="G194" s="52"/>
      <c r="H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</row>
    <row r="195" spans="1:24" ht="15" customHeight="1" x14ac:dyDescent="0.25">
      <c r="A195" s="52"/>
      <c r="B195" s="52"/>
      <c r="C195" s="52"/>
      <c r="D195" s="52"/>
      <c r="F195" s="67"/>
      <c r="G195" s="52"/>
      <c r="H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</row>
    <row r="196" spans="1:24" ht="15" customHeight="1" x14ac:dyDescent="0.25">
      <c r="A196" s="52"/>
      <c r="B196" s="52"/>
      <c r="C196" s="52"/>
      <c r="D196" s="52"/>
      <c r="F196" s="67"/>
      <c r="G196" s="52"/>
      <c r="H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</row>
    <row r="197" spans="1:24" ht="15" customHeight="1" x14ac:dyDescent="0.25">
      <c r="A197" s="52"/>
      <c r="B197" s="52"/>
      <c r="C197" s="52"/>
      <c r="D197" s="52"/>
      <c r="F197" s="67"/>
      <c r="G197" s="52"/>
      <c r="H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</row>
    <row r="198" spans="1:24" ht="15" customHeight="1" x14ac:dyDescent="0.25">
      <c r="A198" s="52"/>
      <c r="B198" s="52"/>
      <c r="C198" s="52"/>
      <c r="D198" s="52"/>
      <c r="F198" s="67"/>
      <c r="G198" s="52"/>
      <c r="H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</row>
    <row r="199" spans="1:24" ht="15" customHeight="1" x14ac:dyDescent="0.25">
      <c r="A199" s="52"/>
      <c r="B199" s="52"/>
      <c r="C199" s="52"/>
      <c r="D199" s="52"/>
      <c r="F199" s="67"/>
      <c r="G199" s="52"/>
      <c r="H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</row>
    <row r="200" spans="1:24" ht="15" customHeight="1" x14ac:dyDescent="0.25">
      <c r="A200" s="52"/>
      <c r="B200" s="52"/>
      <c r="C200" s="52"/>
      <c r="D200" s="52"/>
      <c r="F200" s="67"/>
      <c r="G200" s="52"/>
      <c r="H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</row>
    <row r="201" spans="1:24" ht="15" customHeight="1" x14ac:dyDescent="0.25">
      <c r="A201" s="52"/>
      <c r="B201" s="52"/>
      <c r="C201" s="52"/>
      <c r="D201" s="52"/>
      <c r="F201" s="67"/>
      <c r="G201" s="52"/>
      <c r="H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</row>
    <row r="202" spans="1:24" ht="15" customHeight="1" x14ac:dyDescent="0.25">
      <c r="A202" s="52"/>
      <c r="B202" s="52"/>
      <c r="C202" s="52"/>
      <c r="D202" s="52"/>
      <c r="F202" s="67"/>
      <c r="G202" s="52"/>
      <c r="H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</row>
    <row r="203" spans="1:24" ht="15" customHeight="1" x14ac:dyDescent="0.25">
      <c r="A203" s="52"/>
      <c r="B203" s="52"/>
      <c r="C203" s="52"/>
      <c r="D203" s="52"/>
      <c r="F203" s="67"/>
      <c r="G203" s="52"/>
      <c r="H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</row>
    <row r="204" spans="1:24" ht="15" customHeight="1" x14ac:dyDescent="0.25">
      <c r="A204" s="52"/>
      <c r="B204" s="52"/>
      <c r="C204" s="52"/>
      <c r="D204" s="52"/>
      <c r="F204" s="67"/>
      <c r="G204" s="52"/>
      <c r="H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</row>
    <row r="205" spans="1:24" ht="15" customHeight="1" x14ac:dyDescent="0.25">
      <c r="A205" s="52"/>
      <c r="B205" s="52"/>
      <c r="C205" s="52"/>
      <c r="D205" s="52"/>
      <c r="F205" s="67"/>
      <c r="G205" s="52"/>
      <c r="H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</row>
    <row r="206" spans="1:24" ht="15" customHeight="1" x14ac:dyDescent="0.25">
      <c r="A206" s="52"/>
      <c r="B206" s="52"/>
      <c r="C206" s="52"/>
      <c r="D206" s="52"/>
      <c r="F206" s="67"/>
      <c r="G206" s="52"/>
      <c r="H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</row>
    <row r="207" spans="1:24" ht="15" customHeight="1" x14ac:dyDescent="0.25">
      <c r="A207" s="52"/>
      <c r="B207" s="52"/>
      <c r="C207" s="52"/>
      <c r="D207" s="52"/>
      <c r="F207" s="67"/>
      <c r="G207" s="52"/>
      <c r="H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</row>
    <row r="208" spans="1:24" ht="15" customHeight="1" x14ac:dyDescent="0.25">
      <c r="A208" s="52"/>
      <c r="B208" s="52"/>
      <c r="C208" s="52"/>
      <c r="D208" s="52"/>
      <c r="F208" s="67"/>
      <c r="G208" s="52"/>
      <c r="H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</row>
    <row r="209" spans="1:24" ht="15" customHeight="1" x14ac:dyDescent="0.25">
      <c r="A209" s="52"/>
      <c r="B209" s="52"/>
      <c r="C209" s="52"/>
      <c r="D209" s="52"/>
      <c r="F209" s="67"/>
      <c r="G209" s="52"/>
      <c r="H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</row>
    <row r="210" spans="1:24" ht="15" customHeight="1" x14ac:dyDescent="0.25">
      <c r="A210" s="52"/>
      <c r="B210" s="52"/>
      <c r="C210" s="52"/>
      <c r="D210" s="52"/>
      <c r="F210" s="67"/>
      <c r="G210" s="52"/>
      <c r="H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</row>
    <row r="211" spans="1:24" ht="15" customHeight="1" x14ac:dyDescent="0.25">
      <c r="A211" s="52"/>
      <c r="B211" s="52"/>
      <c r="C211" s="52"/>
      <c r="D211" s="52"/>
      <c r="F211" s="67"/>
      <c r="G211" s="52"/>
      <c r="H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</row>
    <row r="212" spans="1:24" ht="15" customHeight="1" x14ac:dyDescent="0.25">
      <c r="A212" s="52"/>
      <c r="B212" s="52"/>
      <c r="C212" s="52"/>
      <c r="D212" s="52"/>
      <c r="F212" s="67"/>
      <c r="G212" s="52"/>
      <c r="H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</row>
    <row r="213" spans="1:24" ht="15" customHeight="1" x14ac:dyDescent="0.25">
      <c r="A213" s="52"/>
      <c r="B213" s="52"/>
      <c r="C213" s="52"/>
      <c r="D213" s="52"/>
      <c r="F213" s="67"/>
      <c r="G213" s="52"/>
      <c r="H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</row>
    <row r="214" spans="1:24" ht="15" customHeight="1" x14ac:dyDescent="0.25">
      <c r="A214" s="52"/>
      <c r="B214" s="52"/>
      <c r="C214" s="52"/>
      <c r="D214" s="52"/>
      <c r="F214" s="67"/>
      <c r="G214" s="52"/>
      <c r="H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</row>
    <row r="215" spans="1:24" ht="15" customHeight="1" x14ac:dyDescent="0.25">
      <c r="A215" s="52"/>
      <c r="B215" s="52"/>
      <c r="C215" s="52"/>
      <c r="D215" s="52"/>
      <c r="F215" s="67"/>
      <c r="G215" s="52"/>
      <c r="H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</row>
    <row r="216" spans="1:24" ht="15" customHeight="1" x14ac:dyDescent="0.25">
      <c r="A216" s="52"/>
      <c r="B216" s="52"/>
      <c r="C216" s="52"/>
      <c r="D216" s="52"/>
      <c r="F216" s="67"/>
      <c r="G216" s="52"/>
      <c r="H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</row>
    <row r="217" spans="1:24" ht="15" customHeight="1" x14ac:dyDescent="0.25">
      <c r="A217" s="52"/>
      <c r="B217" s="52"/>
      <c r="C217" s="52"/>
      <c r="D217" s="52"/>
      <c r="F217" s="67"/>
      <c r="G217" s="52"/>
      <c r="H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</row>
    <row r="218" spans="1:24" ht="15" customHeight="1" x14ac:dyDescent="0.25">
      <c r="A218" s="52"/>
      <c r="B218" s="52"/>
      <c r="C218" s="52"/>
      <c r="D218" s="52"/>
      <c r="F218" s="67"/>
      <c r="G218" s="52"/>
      <c r="H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</row>
    <row r="219" spans="1:24" ht="15" customHeight="1" x14ac:dyDescent="0.25">
      <c r="A219" s="52"/>
      <c r="B219" s="52"/>
      <c r="C219" s="52"/>
      <c r="D219" s="52"/>
      <c r="F219" s="67"/>
      <c r="G219" s="52"/>
      <c r="H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</row>
    <row r="220" spans="1:24" ht="15" customHeight="1" x14ac:dyDescent="0.25">
      <c r="A220" s="52"/>
      <c r="B220" s="52"/>
      <c r="C220" s="52"/>
      <c r="D220" s="52"/>
      <c r="F220" s="67"/>
      <c r="G220" s="52"/>
      <c r="H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</row>
    <row r="221" spans="1:24" ht="15" customHeight="1" x14ac:dyDescent="0.25">
      <c r="A221" s="52"/>
      <c r="B221" s="52"/>
      <c r="C221" s="52"/>
      <c r="D221" s="52"/>
      <c r="F221" s="67"/>
      <c r="G221" s="52"/>
      <c r="H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</row>
    <row r="222" spans="1:24" ht="15" customHeight="1" x14ac:dyDescent="0.25">
      <c r="A222" s="52"/>
      <c r="B222" s="52"/>
      <c r="C222" s="52"/>
      <c r="D222" s="52"/>
      <c r="F222" s="67"/>
      <c r="G222" s="52"/>
      <c r="H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</row>
    <row r="223" spans="1:24" ht="15" customHeight="1" x14ac:dyDescent="0.25">
      <c r="A223" s="52"/>
      <c r="B223" s="52"/>
      <c r="C223" s="52"/>
      <c r="D223" s="52"/>
      <c r="F223" s="67"/>
      <c r="G223" s="52"/>
      <c r="H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</row>
    <row r="224" spans="1:24" ht="15" customHeight="1" x14ac:dyDescent="0.25">
      <c r="A224" s="52"/>
      <c r="B224" s="52"/>
      <c r="C224" s="52"/>
      <c r="D224" s="52"/>
      <c r="F224" s="67"/>
      <c r="G224" s="52"/>
      <c r="H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</row>
    <row r="225" spans="1:24" ht="15" customHeight="1" x14ac:dyDescent="0.25">
      <c r="A225" s="52"/>
      <c r="B225" s="52"/>
      <c r="C225" s="52"/>
      <c r="D225" s="52"/>
      <c r="F225" s="67"/>
      <c r="G225" s="52"/>
      <c r="H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</row>
    <row r="226" spans="1:24" ht="15" customHeight="1" x14ac:dyDescent="0.25">
      <c r="A226" s="52"/>
      <c r="B226" s="52"/>
      <c r="C226" s="52"/>
      <c r="D226" s="52"/>
      <c r="F226" s="67"/>
      <c r="G226" s="52"/>
      <c r="H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</row>
    <row r="227" spans="1:24" ht="15" customHeight="1" x14ac:dyDescent="0.25">
      <c r="A227" s="52"/>
      <c r="B227" s="52"/>
      <c r="C227" s="52"/>
      <c r="D227" s="52"/>
      <c r="F227" s="67"/>
      <c r="G227" s="52"/>
      <c r="H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</row>
    <row r="228" spans="1:24" ht="15" customHeight="1" x14ac:dyDescent="0.25">
      <c r="A228" s="52"/>
      <c r="B228" s="52"/>
      <c r="C228" s="52"/>
      <c r="D228" s="52"/>
      <c r="F228" s="67"/>
      <c r="G228" s="52"/>
      <c r="H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</row>
    <row r="229" spans="1:24" ht="15" customHeight="1" x14ac:dyDescent="0.25">
      <c r="A229" s="52"/>
      <c r="B229" s="52"/>
      <c r="C229" s="52"/>
      <c r="D229" s="52"/>
      <c r="F229" s="67"/>
      <c r="G229" s="52"/>
      <c r="H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</row>
    <row r="230" spans="1:24" ht="15" customHeight="1" x14ac:dyDescent="0.25">
      <c r="A230" s="52"/>
      <c r="B230" s="52"/>
      <c r="C230" s="52"/>
      <c r="D230" s="52"/>
      <c r="F230" s="67"/>
      <c r="G230" s="52"/>
      <c r="H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</row>
    <row r="231" spans="1:24" ht="15" customHeight="1" x14ac:dyDescent="0.25">
      <c r="A231" s="52"/>
      <c r="B231" s="52"/>
      <c r="C231" s="52"/>
      <c r="D231" s="52"/>
      <c r="F231" s="67"/>
      <c r="G231" s="52"/>
      <c r="H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</row>
    <row r="232" spans="1:24" ht="15" customHeight="1" x14ac:dyDescent="0.25">
      <c r="A232" s="52"/>
      <c r="B232" s="52"/>
      <c r="C232" s="52"/>
      <c r="D232" s="52"/>
      <c r="F232" s="67"/>
      <c r="G232" s="52"/>
      <c r="H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</row>
    <row r="233" spans="1:24" ht="15" customHeight="1" x14ac:dyDescent="0.25">
      <c r="A233" s="52"/>
      <c r="B233" s="52"/>
      <c r="C233" s="52"/>
      <c r="D233" s="52"/>
      <c r="F233" s="67"/>
      <c r="G233" s="52"/>
      <c r="H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</row>
    <row r="234" spans="1:24" ht="15" customHeight="1" x14ac:dyDescent="0.25">
      <c r="A234" s="52"/>
      <c r="B234" s="52"/>
      <c r="C234" s="52"/>
      <c r="D234" s="52"/>
      <c r="F234" s="67"/>
      <c r="G234" s="52"/>
      <c r="H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</row>
    <row r="235" spans="1:24" ht="15" customHeight="1" x14ac:dyDescent="0.25">
      <c r="A235" s="52"/>
      <c r="B235" s="52"/>
      <c r="C235" s="52"/>
      <c r="D235" s="52"/>
      <c r="F235" s="67"/>
      <c r="G235" s="52"/>
      <c r="H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</row>
    <row r="236" spans="1:24" ht="15" customHeight="1" x14ac:dyDescent="0.25">
      <c r="A236" s="52"/>
      <c r="B236" s="52"/>
      <c r="C236" s="52"/>
      <c r="D236" s="52"/>
      <c r="F236" s="67"/>
      <c r="G236" s="52"/>
      <c r="H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</row>
    <row r="237" spans="1:24" ht="15" customHeight="1" x14ac:dyDescent="0.25">
      <c r="A237" s="52"/>
      <c r="B237" s="52"/>
      <c r="C237" s="52"/>
      <c r="D237" s="52"/>
      <c r="F237" s="67"/>
      <c r="G237" s="52"/>
      <c r="H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</row>
    <row r="238" spans="1:24" ht="15" customHeight="1" x14ac:dyDescent="0.25">
      <c r="A238" s="52"/>
      <c r="B238" s="52"/>
      <c r="C238" s="52"/>
      <c r="D238" s="52"/>
      <c r="F238" s="67"/>
      <c r="G238" s="52"/>
      <c r="H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</row>
    <row r="239" spans="1:24" ht="15" customHeight="1" x14ac:dyDescent="0.25">
      <c r="A239" s="52"/>
      <c r="B239" s="52"/>
      <c r="C239" s="52"/>
      <c r="D239" s="52"/>
      <c r="F239" s="67"/>
      <c r="G239" s="52"/>
      <c r="H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</row>
    <row r="240" spans="1:24" ht="15" customHeight="1" x14ac:dyDescent="0.25">
      <c r="A240" s="52"/>
      <c r="B240" s="52"/>
      <c r="C240" s="52"/>
      <c r="D240" s="52"/>
      <c r="F240" s="67"/>
      <c r="G240" s="52"/>
      <c r="H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</row>
    <row r="241" spans="1:24" ht="15" customHeight="1" x14ac:dyDescent="0.25">
      <c r="A241" s="52"/>
      <c r="B241" s="52"/>
      <c r="C241" s="52"/>
      <c r="D241" s="52"/>
      <c r="F241" s="67"/>
      <c r="G241" s="52"/>
      <c r="H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</row>
    <row r="242" spans="1:24" ht="15" customHeight="1" x14ac:dyDescent="0.25">
      <c r="A242" s="52"/>
      <c r="B242" s="52"/>
      <c r="C242" s="52"/>
      <c r="D242" s="52"/>
      <c r="F242" s="67"/>
      <c r="G242" s="52"/>
      <c r="H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</row>
    <row r="243" spans="1:24" ht="15" customHeight="1" x14ac:dyDescent="0.25">
      <c r="A243" s="52"/>
      <c r="B243" s="52"/>
      <c r="C243" s="52"/>
      <c r="D243" s="52"/>
      <c r="F243" s="67"/>
      <c r="G243" s="52"/>
      <c r="H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</row>
    <row r="244" spans="1:24" ht="15" customHeight="1" x14ac:dyDescent="0.25">
      <c r="A244" s="52"/>
      <c r="B244" s="52"/>
      <c r="C244" s="52"/>
      <c r="D244" s="52"/>
      <c r="F244" s="67"/>
      <c r="G244" s="52"/>
      <c r="H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</row>
    <row r="245" spans="1:24" ht="15" customHeight="1" x14ac:dyDescent="0.25">
      <c r="A245" s="52"/>
      <c r="B245" s="52"/>
      <c r="C245" s="52"/>
      <c r="D245" s="52"/>
      <c r="F245" s="67"/>
      <c r="G245" s="52"/>
      <c r="H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</row>
    <row r="246" spans="1:24" ht="15" customHeight="1" x14ac:dyDescent="0.25">
      <c r="A246" s="52"/>
      <c r="B246" s="52"/>
      <c r="C246" s="52"/>
      <c r="D246" s="52"/>
      <c r="F246" s="67"/>
      <c r="G246" s="52"/>
      <c r="H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</row>
    <row r="247" spans="1:24" ht="15" customHeight="1" x14ac:dyDescent="0.25">
      <c r="A247" s="52"/>
      <c r="B247" s="52"/>
      <c r="C247" s="52"/>
      <c r="D247" s="52"/>
      <c r="F247" s="67"/>
      <c r="G247" s="52"/>
      <c r="H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</row>
    <row r="248" spans="1:24" ht="15" customHeight="1" x14ac:dyDescent="0.25">
      <c r="A248" s="52"/>
      <c r="B248" s="52"/>
      <c r="C248" s="52"/>
      <c r="D248" s="52"/>
      <c r="F248" s="67"/>
      <c r="G248" s="52"/>
      <c r="H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</row>
    <row r="249" spans="1:24" ht="15" customHeight="1" x14ac:dyDescent="0.25">
      <c r="A249" s="52"/>
      <c r="B249" s="52"/>
      <c r="C249" s="52"/>
      <c r="D249" s="52"/>
      <c r="F249" s="67"/>
      <c r="G249" s="52"/>
      <c r="H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</row>
    <row r="250" spans="1:24" ht="15" customHeight="1" x14ac:dyDescent="0.25">
      <c r="A250" s="52"/>
      <c r="B250" s="52"/>
      <c r="C250" s="52"/>
      <c r="D250" s="52"/>
      <c r="F250" s="67"/>
      <c r="G250" s="52"/>
      <c r="H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</row>
    <row r="251" spans="1:24" ht="15" customHeight="1" x14ac:dyDescent="0.25">
      <c r="A251" s="52"/>
      <c r="B251" s="52"/>
      <c r="C251" s="52"/>
      <c r="D251" s="52"/>
      <c r="F251" s="67"/>
      <c r="G251" s="52"/>
      <c r="H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</row>
    <row r="252" spans="1:24" ht="15" customHeight="1" x14ac:dyDescent="0.25">
      <c r="A252" s="52"/>
      <c r="B252" s="52"/>
      <c r="C252" s="52"/>
      <c r="D252" s="52"/>
      <c r="F252" s="67"/>
      <c r="G252" s="52"/>
      <c r="H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</row>
    <row r="253" spans="1:24" ht="15" customHeight="1" x14ac:dyDescent="0.25">
      <c r="A253" s="52"/>
      <c r="B253" s="52"/>
      <c r="C253" s="52"/>
      <c r="D253" s="52"/>
      <c r="F253" s="67"/>
      <c r="G253" s="52"/>
      <c r="H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</row>
    <row r="254" spans="1:24" ht="15" customHeight="1" x14ac:dyDescent="0.25">
      <c r="A254" s="52"/>
      <c r="B254" s="52"/>
      <c r="C254" s="52"/>
      <c r="D254" s="52"/>
      <c r="F254" s="67"/>
      <c r="G254" s="52"/>
      <c r="H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</row>
    <row r="255" spans="1:24" ht="15" customHeight="1" x14ac:dyDescent="0.25">
      <c r="A255" s="52"/>
      <c r="B255" s="52"/>
      <c r="C255" s="52"/>
      <c r="D255" s="52"/>
      <c r="F255" s="67"/>
      <c r="G255" s="52"/>
      <c r="H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</row>
    <row r="256" spans="1:24" ht="15" customHeight="1" x14ac:dyDescent="0.25">
      <c r="A256" s="52"/>
      <c r="B256" s="52"/>
      <c r="C256" s="52"/>
      <c r="D256" s="52"/>
      <c r="F256" s="67"/>
      <c r="G256" s="52"/>
      <c r="H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</row>
    <row r="257" spans="1:24" ht="15" customHeight="1" x14ac:dyDescent="0.25">
      <c r="A257" s="52"/>
      <c r="B257" s="52"/>
      <c r="C257" s="52"/>
      <c r="D257" s="52"/>
      <c r="F257" s="67"/>
      <c r="G257" s="52"/>
      <c r="H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</row>
    <row r="258" spans="1:24" ht="15" customHeight="1" x14ac:dyDescent="0.25">
      <c r="A258" s="52"/>
      <c r="B258" s="52"/>
      <c r="C258" s="52"/>
      <c r="D258" s="52"/>
      <c r="F258" s="67"/>
      <c r="G258" s="52"/>
      <c r="H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</row>
    <row r="259" spans="1:24" ht="15" customHeight="1" x14ac:dyDescent="0.25">
      <c r="A259" s="52"/>
      <c r="B259" s="52"/>
      <c r="C259" s="52"/>
      <c r="D259" s="52"/>
      <c r="F259" s="67"/>
      <c r="G259" s="52"/>
      <c r="H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</row>
    <row r="260" spans="1:24" ht="15" customHeight="1" x14ac:dyDescent="0.25">
      <c r="A260" s="52"/>
      <c r="B260" s="52"/>
      <c r="C260" s="52"/>
      <c r="D260" s="52"/>
      <c r="F260" s="67"/>
      <c r="G260" s="52"/>
      <c r="H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</row>
    <row r="261" spans="1:24" ht="15" customHeight="1" x14ac:dyDescent="0.25">
      <c r="A261" s="52"/>
      <c r="B261" s="52"/>
      <c r="C261" s="52"/>
      <c r="D261" s="52"/>
      <c r="F261" s="67"/>
      <c r="G261" s="52"/>
      <c r="H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</row>
    <row r="262" spans="1:24" ht="15" customHeight="1" x14ac:dyDescent="0.25">
      <c r="A262" s="52"/>
      <c r="B262" s="52"/>
      <c r="C262" s="52"/>
      <c r="D262" s="52"/>
      <c r="F262" s="67"/>
      <c r="G262" s="52"/>
      <c r="H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</row>
    <row r="263" spans="1:24" ht="15" customHeight="1" x14ac:dyDescent="0.25">
      <c r="A263" s="52"/>
      <c r="B263" s="52"/>
      <c r="C263" s="52"/>
      <c r="D263" s="52"/>
      <c r="F263" s="67"/>
      <c r="G263" s="52"/>
      <c r="H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</row>
    <row r="264" spans="1:24" ht="15" customHeight="1" x14ac:dyDescent="0.25">
      <c r="A264" s="52"/>
      <c r="B264" s="52"/>
      <c r="C264" s="52"/>
      <c r="D264" s="52"/>
      <c r="F264" s="67"/>
      <c r="G264" s="52"/>
      <c r="H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</row>
    <row r="265" spans="1:24" ht="15" customHeight="1" x14ac:dyDescent="0.25">
      <c r="A265" s="52"/>
      <c r="B265" s="52"/>
      <c r="C265" s="52"/>
      <c r="D265" s="52"/>
      <c r="F265" s="67"/>
      <c r="G265" s="52"/>
      <c r="H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</row>
    <row r="266" spans="1:24" ht="15" customHeight="1" x14ac:dyDescent="0.25">
      <c r="A266" s="52"/>
      <c r="B266" s="52"/>
      <c r="C266" s="52"/>
      <c r="D266" s="52"/>
      <c r="F266" s="67"/>
      <c r="G266" s="52"/>
      <c r="H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</row>
    <row r="267" spans="1:24" ht="15" customHeight="1" x14ac:dyDescent="0.25">
      <c r="A267" s="52"/>
      <c r="B267" s="52"/>
      <c r="C267" s="52"/>
      <c r="D267" s="52"/>
      <c r="F267" s="67"/>
      <c r="G267" s="52"/>
      <c r="H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</row>
    <row r="268" spans="1:24" ht="15" customHeight="1" x14ac:dyDescent="0.25">
      <c r="A268" s="52"/>
      <c r="B268" s="52"/>
      <c r="C268" s="52"/>
      <c r="D268" s="52"/>
      <c r="F268" s="67"/>
      <c r="G268" s="52"/>
      <c r="H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</row>
    <row r="269" spans="1:24" ht="15" customHeight="1" x14ac:dyDescent="0.25">
      <c r="A269" s="52"/>
      <c r="B269" s="52"/>
      <c r="C269" s="52"/>
      <c r="D269" s="52"/>
      <c r="F269" s="67"/>
      <c r="G269" s="52"/>
      <c r="H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</row>
    <row r="270" spans="1:24" ht="15" customHeight="1" x14ac:dyDescent="0.25">
      <c r="A270" s="52"/>
      <c r="B270" s="52"/>
      <c r="C270" s="52"/>
      <c r="D270" s="52"/>
      <c r="F270" s="67"/>
      <c r="G270" s="52"/>
      <c r="H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</row>
    <row r="271" spans="1:24" ht="15" customHeight="1" x14ac:dyDescent="0.25">
      <c r="A271" s="52"/>
      <c r="B271" s="52"/>
      <c r="C271" s="52"/>
      <c r="D271" s="52"/>
      <c r="F271" s="67"/>
      <c r="G271" s="52"/>
      <c r="H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</row>
    <row r="272" spans="1:24" ht="15" customHeight="1" x14ac:dyDescent="0.25">
      <c r="A272" s="52"/>
      <c r="B272" s="52"/>
      <c r="C272" s="52"/>
      <c r="D272" s="52"/>
      <c r="F272" s="67"/>
      <c r="G272" s="52"/>
      <c r="H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</row>
    <row r="273" spans="1:24" ht="15" customHeight="1" x14ac:dyDescent="0.25">
      <c r="A273" s="52"/>
      <c r="B273" s="52"/>
      <c r="C273" s="52"/>
      <c r="D273" s="52"/>
      <c r="F273" s="67"/>
      <c r="G273" s="52"/>
      <c r="H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</row>
    <row r="274" spans="1:24" ht="15" customHeight="1" x14ac:dyDescent="0.25">
      <c r="A274" s="52"/>
      <c r="B274" s="52"/>
      <c r="C274" s="52"/>
      <c r="D274" s="52"/>
      <c r="F274" s="67"/>
      <c r="G274" s="52"/>
      <c r="H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</row>
    <row r="275" spans="1:24" ht="15" customHeight="1" x14ac:dyDescent="0.25">
      <c r="A275" s="52"/>
      <c r="B275" s="52"/>
      <c r="C275" s="52"/>
      <c r="D275" s="52"/>
      <c r="F275" s="67"/>
      <c r="G275" s="52"/>
      <c r="H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</row>
    <row r="276" spans="1:24" ht="15" customHeight="1" x14ac:dyDescent="0.25">
      <c r="A276" s="52"/>
      <c r="B276" s="52"/>
      <c r="C276" s="52"/>
      <c r="D276" s="52"/>
      <c r="F276" s="67"/>
      <c r="G276" s="52"/>
      <c r="H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</row>
    <row r="277" spans="1:24" ht="15" customHeight="1" x14ac:dyDescent="0.25">
      <c r="A277" s="52"/>
      <c r="B277" s="52"/>
      <c r="C277" s="52"/>
      <c r="D277" s="52"/>
      <c r="F277" s="67"/>
      <c r="G277" s="52"/>
      <c r="H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</row>
    <row r="278" spans="1:24" ht="15" customHeight="1" x14ac:dyDescent="0.25">
      <c r="A278" s="52"/>
      <c r="B278" s="52"/>
      <c r="C278" s="52"/>
      <c r="D278" s="52"/>
      <c r="F278" s="67"/>
      <c r="G278" s="52"/>
      <c r="H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</row>
    <row r="279" spans="1:24" ht="15" customHeight="1" x14ac:dyDescent="0.25">
      <c r="A279" s="52"/>
      <c r="B279" s="52"/>
      <c r="C279" s="52"/>
      <c r="D279" s="52"/>
      <c r="F279" s="67"/>
      <c r="G279" s="52"/>
      <c r="H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</row>
    <row r="280" spans="1:24" ht="15" customHeight="1" x14ac:dyDescent="0.25">
      <c r="A280" s="52"/>
      <c r="B280" s="52"/>
      <c r="C280" s="52"/>
      <c r="D280" s="52"/>
      <c r="F280" s="67"/>
      <c r="G280" s="52"/>
      <c r="H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</row>
    <row r="281" spans="1:24" ht="15" customHeight="1" x14ac:dyDescent="0.25">
      <c r="A281" s="52"/>
      <c r="B281" s="52"/>
      <c r="C281" s="52"/>
      <c r="D281" s="52"/>
      <c r="F281" s="67"/>
      <c r="G281" s="52"/>
      <c r="H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</row>
    <row r="282" spans="1:24" ht="15" customHeight="1" x14ac:dyDescent="0.25">
      <c r="A282" s="52"/>
      <c r="B282" s="52"/>
      <c r="C282" s="52"/>
      <c r="D282" s="52"/>
      <c r="F282" s="67"/>
      <c r="G282" s="52"/>
      <c r="H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</row>
    <row r="283" spans="1:24" ht="15" customHeight="1" x14ac:dyDescent="0.25">
      <c r="A283" s="52"/>
      <c r="B283" s="52"/>
      <c r="C283" s="52"/>
      <c r="D283" s="52"/>
      <c r="F283" s="67"/>
      <c r="G283" s="52"/>
      <c r="H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</row>
    <row r="284" spans="1:24" ht="15" customHeight="1" x14ac:dyDescent="0.25">
      <c r="A284" s="52"/>
      <c r="B284" s="52"/>
      <c r="C284" s="52"/>
      <c r="D284" s="52"/>
      <c r="F284" s="67"/>
      <c r="G284" s="52"/>
      <c r="H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</row>
    <row r="285" spans="1:24" ht="15" customHeight="1" x14ac:dyDescent="0.25">
      <c r="A285" s="52"/>
      <c r="B285" s="52"/>
      <c r="C285" s="52"/>
      <c r="D285" s="52"/>
      <c r="F285" s="67"/>
      <c r="G285" s="52"/>
      <c r="H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</row>
    <row r="286" spans="1:24" ht="15" customHeight="1" x14ac:dyDescent="0.25">
      <c r="A286" s="52"/>
      <c r="B286" s="52"/>
      <c r="C286" s="52"/>
      <c r="D286" s="52"/>
      <c r="F286" s="67"/>
      <c r="G286" s="52"/>
      <c r="H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</row>
    <row r="287" spans="1:24" ht="15" customHeight="1" x14ac:dyDescent="0.25">
      <c r="A287" s="52"/>
      <c r="B287" s="52"/>
      <c r="C287" s="52"/>
      <c r="D287" s="52"/>
      <c r="F287" s="67"/>
      <c r="G287" s="52"/>
      <c r="H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</row>
    <row r="288" spans="1:24" ht="15" customHeight="1" x14ac:dyDescent="0.25">
      <c r="A288" s="52"/>
      <c r="B288" s="52"/>
      <c r="C288" s="52"/>
      <c r="D288" s="52"/>
      <c r="F288" s="67"/>
      <c r="G288" s="52"/>
      <c r="H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</row>
    <row r="289" spans="1:24" ht="15" customHeight="1" x14ac:dyDescent="0.25">
      <c r="A289" s="52"/>
      <c r="B289" s="52"/>
      <c r="C289" s="52"/>
      <c r="D289" s="52"/>
      <c r="F289" s="67"/>
      <c r="G289" s="52"/>
      <c r="H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</row>
    <row r="290" spans="1:24" ht="15" customHeight="1" x14ac:dyDescent="0.25">
      <c r="A290" s="52"/>
      <c r="B290" s="52"/>
      <c r="C290" s="52"/>
      <c r="D290" s="52"/>
      <c r="F290" s="67"/>
      <c r="G290" s="52"/>
      <c r="H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</row>
    <row r="291" spans="1:24" ht="15" customHeight="1" x14ac:dyDescent="0.25">
      <c r="A291" s="52"/>
      <c r="B291" s="52"/>
      <c r="C291" s="52"/>
      <c r="D291" s="52"/>
      <c r="F291" s="67"/>
      <c r="G291" s="52"/>
      <c r="H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</row>
    <row r="292" spans="1:24" ht="15" customHeight="1" x14ac:dyDescent="0.25">
      <c r="A292" s="52"/>
      <c r="B292" s="52"/>
      <c r="C292" s="52"/>
      <c r="D292" s="52"/>
      <c r="F292" s="67"/>
      <c r="G292" s="52"/>
      <c r="H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</row>
    <row r="293" spans="1:24" ht="15" customHeight="1" x14ac:dyDescent="0.25">
      <c r="A293" s="52"/>
      <c r="B293" s="52"/>
      <c r="C293" s="52"/>
      <c r="D293" s="52"/>
      <c r="F293" s="67"/>
      <c r="G293" s="52"/>
      <c r="H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</row>
    <row r="294" spans="1:24" ht="15" customHeight="1" x14ac:dyDescent="0.25">
      <c r="A294" s="52"/>
      <c r="B294" s="52"/>
      <c r="C294" s="52"/>
      <c r="D294" s="52"/>
      <c r="F294" s="67"/>
      <c r="G294" s="52"/>
      <c r="H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</row>
    <row r="295" spans="1:24" ht="15" customHeight="1" x14ac:dyDescent="0.25">
      <c r="A295" s="52"/>
      <c r="B295" s="52"/>
      <c r="C295" s="52"/>
      <c r="D295" s="52"/>
      <c r="F295" s="67"/>
      <c r="G295" s="52"/>
      <c r="H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</row>
    <row r="296" spans="1:24" ht="15" customHeight="1" x14ac:dyDescent="0.25">
      <c r="A296" s="52"/>
      <c r="B296" s="52"/>
      <c r="C296" s="52"/>
      <c r="D296" s="52"/>
      <c r="F296" s="67"/>
      <c r="G296" s="52"/>
      <c r="H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</row>
    <row r="297" spans="1:24" ht="15" customHeight="1" x14ac:dyDescent="0.25">
      <c r="A297" s="52"/>
      <c r="B297" s="52"/>
      <c r="C297" s="52"/>
      <c r="D297" s="52"/>
      <c r="F297" s="67"/>
      <c r="G297" s="52"/>
      <c r="H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</row>
    <row r="298" spans="1:24" ht="15" customHeight="1" x14ac:dyDescent="0.25">
      <c r="A298" s="52"/>
      <c r="B298" s="52"/>
      <c r="C298" s="52"/>
      <c r="D298" s="52"/>
      <c r="F298" s="67"/>
      <c r="G298" s="52"/>
      <c r="H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</row>
    <row r="299" spans="1:24" ht="15" customHeight="1" x14ac:dyDescent="0.25">
      <c r="A299" s="52"/>
      <c r="B299" s="52"/>
      <c r="C299" s="52"/>
      <c r="D299" s="52"/>
      <c r="F299" s="67"/>
      <c r="G299" s="52"/>
      <c r="H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</row>
    <row r="300" spans="1:24" ht="15" customHeight="1" x14ac:dyDescent="0.25">
      <c r="A300" s="52"/>
      <c r="B300" s="52"/>
      <c r="C300" s="52"/>
      <c r="D300" s="52"/>
      <c r="F300" s="67"/>
      <c r="G300" s="52"/>
      <c r="H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</row>
    <row r="301" spans="1:24" ht="15" customHeight="1" x14ac:dyDescent="0.25">
      <c r="A301" s="52"/>
      <c r="B301" s="52"/>
      <c r="C301" s="52"/>
      <c r="D301" s="52"/>
      <c r="F301" s="67"/>
      <c r="G301" s="52"/>
      <c r="H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</row>
    <row r="302" spans="1:24" ht="15" customHeight="1" x14ac:dyDescent="0.25">
      <c r="A302" s="52"/>
      <c r="B302" s="52"/>
      <c r="C302" s="52"/>
      <c r="D302" s="52"/>
      <c r="F302" s="67"/>
      <c r="G302" s="52"/>
      <c r="H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</row>
    <row r="303" spans="1:24" ht="15" customHeight="1" x14ac:dyDescent="0.25">
      <c r="A303" s="52"/>
      <c r="B303" s="52"/>
      <c r="C303" s="52"/>
      <c r="D303" s="52"/>
      <c r="F303" s="67"/>
      <c r="G303" s="52"/>
      <c r="H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</row>
    <row r="304" spans="1:24" ht="15" customHeight="1" x14ac:dyDescent="0.25">
      <c r="A304" s="52"/>
      <c r="B304" s="52"/>
      <c r="C304" s="52"/>
      <c r="D304" s="52"/>
      <c r="F304" s="67"/>
      <c r="G304" s="52"/>
      <c r="H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</row>
    <row r="305" spans="1:24" ht="15" customHeight="1" x14ac:dyDescent="0.25">
      <c r="A305" s="52"/>
      <c r="B305" s="52"/>
      <c r="C305" s="52"/>
      <c r="D305" s="52"/>
      <c r="F305" s="67"/>
      <c r="G305" s="52"/>
      <c r="H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</row>
    <row r="306" spans="1:24" ht="15" customHeight="1" x14ac:dyDescent="0.25">
      <c r="A306" s="52"/>
      <c r="B306" s="52"/>
      <c r="C306" s="52"/>
      <c r="D306" s="52"/>
      <c r="F306" s="67"/>
      <c r="G306" s="52"/>
      <c r="H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</row>
    <row r="307" spans="1:24" ht="15" customHeight="1" x14ac:dyDescent="0.25">
      <c r="A307" s="52"/>
      <c r="B307" s="52"/>
      <c r="C307" s="52"/>
      <c r="D307" s="52"/>
      <c r="F307" s="67"/>
      <c r="G307" s="52"/>
      <c r="H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</row>
    <row r="308" spans="1:24" ht="15" customHeight="1" x14ac:dyDescent="0.25">
      <c r="A308" s="52"/>
      <c r="B308" s="52"/>
      <c r="C308" s="52"/>
      <c r="D308" s="52"/>
      <c r="F308" s="67"/>
      <c r="G308" s="52"/>
      <c r="H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</row>
    <row r="309" spans="1:24" ht="15" customHeight="1" x14ac:dyDescent="0.25">
      <c r="A309" s="52"/>
      <c r="B309" s="52"/>
      <c r="C309" s="52"/>
      <c r="D309" s="52"/>
      <c r="F309" s="67"/>
      <c r="G309" s="52"/>
      <c r="H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</row>
    <row r="310" spans="1:24" ht="15" customHeight="1" x14ac:dyDescent="0.25">
      <c r="A310" s="52"/>
      <c r="B310" s="52"/>
      <c r="C310" s="52"/>
      <c r="D310" s="52"/>
      <c r="F310" s="67"/>
      <c r="G310" s="52"/>
      <c r="H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</row>
    <row r="311" spans="1:24" ht="15" customHeight="1" x14ac:dyDescent="0.25">
      <c r="A311" s="52"/>
      <c r="B311" s="52"/>
      <c r="C311" s="52"/>
      <c r="D311" s="52"/>
      <c r="F311" s="67"/>
      <c r="G311" s="52"/>
      <c r="H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</row>
    <row r="312" spans="1:24" ht="15" customHeight="1" x14ac:dyDescent="0.25">
      <c r="A312" s="52"/>
      <c r="B312" s="52"/>
      <c r="C312" s="52"/>
      <c r="D312" s="52"/>
      <c r="F312" s="67"/>
      <c r="G312" s="52"/>
      <c r="H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</row>
    <row r="313" spans="1:24" ht="15" customHeight="1" x14ac:dyDescent="0.25">
      <c r="A313" s="52"/>
      <c r="B313" s="52"/>
      <c r="C313" s="52"/>
      <c r="D313" s="52"/>
      <c r="F313" s="67"/>
      <c r="G313" s="52"/>
      <c r="H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</row>
    <row r="314" spans="1:24" ht="15" customHeight="1" x14ac:dyDescent="0.25">
      <c r="A314" s="52"/>
      <c r="B314" s="52"/>
      <c r="C314" s="52"/>
      <c r="D314" s="52"/>
      <c r="F314" s="67"/>
      <c r="G314" s="52"/>
      <c r="H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</row>
    <row r="315" spans="1:24" ht="15" customHeight="1" x14ac:dyDescent="0.25">
      <c r="A315" s="52"/>
      <c r="B315" s="52"/>
      <c r="C315" s="52"/>
      <c r="D315" s="52"/>
      <c r="F315" s="67"/>
      <c r="G315" s="52"/>
      <c r="H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</row>
    <row r="316" spans="1:24" ht="15" customHeight="1" x14ac:dyDescent="0.25">
      <c r="A316" s="52"/>
      <c r="B316" s="52"/>
      <c r="C316" s="52"/>
      <c r="D316" s="52"/>
      <c r="F316" s="67"/>
      <c r="G316" s="52"/>
      <c r="H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</row>
    <row r="317" spans="1:24" ht="15" customHeight="1" x14ac:dyDescent="0.25">
      <c r="A317" s="52"/>
      <c r="B317" s="52"/>
      <c r="C317" s="52"/>
      <c r="D317" s="52"/>
      <c r="F317" s="67"/>
      <c r="G317" s="52"/>
      <c r="H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</row>
    <row r="318" spans="1:24" ht="15" customHeight="1" x14ac:dyDescent="0.25">
      <c r="A318" s="52"/>
      <c r="B318" s="52"/>
      <c r="C318" s="52"/>
      <c r="D318" s="52"/>
      <c r="F318" s="67"/>
      <c r="G318" s="52"/>
      <c r="H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</row>
    <row r="319" spans="1:24" ht="15" customHeight="1" x14ac:dyDescent="0.25">
      <c r="A319" s="52"/>
      <c r="B319" s="52"/>
      <c r="C319" s="52"/>
      <c r="D319" s="52"/>
      <c r="F319" s="67"/>
      <c r="G319" s="52"/>
      <c r="H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</row>
    <row r="320" spans="1:24" ht="15" customHeight="1" x14ac:dyDescent="0.25">
      <c r="A320" s="52"/>
      <c r="B320" s="52"/>
      <c r="C320" s="52"/>
      <c r="D320" s="52"/>
      <c r="F320" s="67"/>
      <c r="G320" s="52"/>
      <c r="H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</row>
    <row r="321" spans="1:24" ht="15" customHeight="1" x14ac:dyDescent="0.25">
      <c r="A321" s="52"/>
      <c r="B321" s="52"/>
      <c r="C321" s="52"/>
      <c r="D321" s="52"/>
      <c r="F321" s="67"/>
      <c r="G321" s="52"/>
      <c r="H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</row>
    <row r="322" spans="1:24" ht="15" customHeight="1" x14ac:dyDescent="0.25">
      <c r="A322" s="52"/>
      <c r="B322" s="52"/>
      <c r="C322" s="52"/>
      <c r="D322" s="52"/>
      <c r="F322" s="67"/>
      <c r="G322" s="52"/>
      <c r="H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</row>
    <row r="323" spans="1:24" ht="15" customHeight="1" x14ac:dyDescent="0.25">
      <c r="A323" s="52"/>
      <c r="B323" s="52"/>
      <c r="C323" s="52"/>
      <c r="D323" s="52"/>
      <c r="F323" s="67"/>
      <c r="G323" s="52"/>
      <c r="H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</row>
    <row r="324" spans="1:24" ht="15" customHeight="1" x14ac:dyDescent="0.25">
      <c r="A324" s="52"/>
      <c r="B324" s="52"/>
      <c r="C324" s="52"/>
      <c r="D324" s="52"/>
      <c r="F324" s="67"/>
      <c r="G324" s="52"/>
      <c r="H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</row>
    <row r="325" spans="1:24" ht="15" customHeight="1" x14ac:dyDescent="0.25">
      <c r="A325" s="52"/>
      <c r="B325" s="52"/>
      <c r="C325" s="52"/>
      <c r="D325" s="52"/>
      <c r="F325" s="67"/>
      <c r="G325" s="52"/>
      <c r="H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</row>
    <row r="326" spans="1:24" ht="15" customHeight="1" x14ac:dyDescent="0.25">
      <c r="A326" s="52"/>
      <c r="B326" s="52"/>
      <c r="C326" s="52"/>
      <c r="D326" s="52"/>
      <c r="F326" s="67"/>
      <c r="G326" s="52"/>
      <c r="H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</row>
    <row r="327" spans="1:24" ht="15" customHeight="1" x14ac:dyDescent="0.25">
      <c r="A327" s="52"/>
      <c r="B327" s="52"/>
      <c r="C327" s="52"/>
      <c r="D327" s="52"/>
      <c r="F327" s="67"/>
      <c r="G327" s="52"/>
      <c r="H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</row>
    <row r="328" spans="1:24" ht="15" customHeight="1" x14ac:dyDescent="0.25">
      <c r="A328" s="52"/>
      <c r="B328" s="52"/>
      <c r="C328" s="52"/>
      <c r="D328" s="52"/>
      <c r="F328" s="67"/>
      <c r="G328" s="52"/>
      <c r="H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</row>
    <row r="329" spans="1:24" ht="15" customHeight="1" x14ac:dyDescent="0.25">
      <c r="A329" s="52"/>
      <c r="B329" s="52"/>
      <c r="C329" s="52"/>
      <c r="D329" s="52"/>
      <c r="F329" s="67"/>
      <c r="G329" s="52"/>
      <c r="H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</row>
    <row r="330" spans="1:24" ht="15" customHeight="1" x14ac:dyDescent="0.25">
      <c r="A330" s="52"/>
      <c r="B330" s="52"/>
      <c r="C330" s="52"/>
      <c r="D330" s="52"/>
      <c r="F330" s="67"/>
      <c r="G330" s="52"/>
      <c r="H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</row>
    <row r="331" spans="1:24" ht="15" customHeight="1" x14ac:dyDescent="0.25">
      <c r="A331" s="52"/>
      <c r="B331" s="52"/>
      <c r="C331" s="52"/>
      <c r="D331" s="52"/>
      <c r="F331" s="67"/>
      <c r="G331" s="52"/>
      <c r="H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</row>
    <row r="332" spans="1:24" ht="15" customHeight="1" x14ac:dyDescent="0.25">
      <c r="A332" s="52"/>
      <c r="B332" s="52"/>
      <c r="C332" s="52"/>
      <c r="D332" s="52"/>
      <c r="F332" s="67"/>
      <c r="G332" s="52"/>
      <c r="H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</row>
    <row r="333" spans="1:24" ht="15" customHeight="1" x14ac:dyDescent="0.25">
      <c r="A333" s="52"/>
      <c r="B333" s="52"/>
      <c r="C333" s="52"/>
      <c r="D333" s="52"/>
      <c r="F333" s="67"/>
      <c r="G333" s="52"/>
      <c r="H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</row>
    <row r="334" spans="1:24" ht="15" customHeight="1" x14ac:dyDescent="0.25">
      <c r="A334" s="52"/>
      <c r="B334" s="52"/>
      <c r="C334" s="52"/>
      <c r="D334" s="52"/>
      <c r="F334" s="67"/>
      <c r="G334" s="52"/>
      <c r="H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</row>
    <row r="335" spans="1:24" ht="15" customHeight="1" x14ac:dyDescent="0.25">
      <c r="A335" s="52"/>
      <c r="B335" s="52"/>
      <c r="C335" s="52"/>
      <c r="D335" s="52"/>
      <c r="F335" s="67"/>
      <c r="G335" s="52"/>
      <c r="H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</row>
    <row r="336" spans="1:24" ht="15" customHeight="1" x14ac:dyDescent="0.25">
      <c r="A336" s="52"/>
      <c r="B336" s="52"/>
      <c r="C336" s="52"/>
      <c r="D336" s="52"/>
      <c r="F336" s="67"/>
      <c r="G336" s="52"/>
      <c r="H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</row>
    <row r="337" spans="1:24" ht="15" customHeight="1" x14ac:dyDescent="0.25">
      <c r="A337" s="52"/>
      <c r="B337" s="52"/>
      <c r="C337" s="52"/>
      <c r="D337" s="52"/>
      <c r="F337" s="67"/>
      <c r="G337" s="52"/>
      <c r="H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</row>
    <row r="338" spans="1:24" ht="15" customHeight="1" x14ac:dyDescent="0.25">
      <c r="A338" s="52"/>
      <c r="B338" s="52"/>
      <c r="C338" s="52"/>
      <c r="D338" s="52"/>
      <c r="F338" s="67"/>
      <c r="G338" s="52"/>
      <c r="H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</row>
    <row r="339" spans="1:24" ht="15" customHeight="1" x14ac:dyDescent="0.25">
      <c r="A339" s="52"/>
      <c r="B339" s="52"/>
      <c r="C339" s="52"/>
      <c r="D339" s="52"/>
      <c r="F339" s="67"/>
      <c r="G339" s="52"/>
      <c r="H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</row>
    <row r="340" spans="1:24" ht="15" customHeight="1" x14ac:dyDescent="0.25">
      <c r="A340" s="52"/>
      <c r="B340" s="52"/>
      <c r="C340" s="52"/>
      <c r="D340" s="52"/>
      <c r="F340" s="67"/>
      <c r="G340" s="52"/>
      <c r="H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</row>
    <row r="341" spans="1:24" ht="15" customHeight="1" x14ac:dyDescent="0.25">
      <c r="A341" s="52"/>
      <c r="B341" s="52"/>
      <c r="C341" s="52"/>
      <c r="D341" s="52"/>
      <c r="F341" s="67"/>
      <c r="G341" s="52"/>
      <c r="H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</row>
    <row r="342" spans="1:24" ht="15" customHeight="1" x14ac:dyDescent="0.25">
      <c r="A342" s="52"/>
      <c r="B342" s="52"/>
      <c r="C342" s="52"/>
      <c r="D342" s="52"/>
      <c r="F342" s="67"/>
      <c r="G342" s="52"/>
      <c r="H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</row>
    <row r="343" spans="1:24" ht="15" customHeight="1" x14ac:dyDescent="0.25">
      <c r="A343" s="52"/>
      <c r="B343" s="52"/>
      <c r="C343" s="52"/>
      <c r="D343" s="52"/>
      <c r="F343" s="67"/>
      <c r="G343" s="52"/>
      <c r="H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</row>
    <row r="344" spans="1:24" ht="15" customHeight="1" x14ac:dyDescent="0.25">
      <c r="A344" s="52"/>
      <c r="B344" s="52"/>
      <c r="C344" s="52"/>
      <c r="D344" s="52"/>
      <c r="F344" s="67"/>
      <c r="G344" s="52"/>
      <c r="H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</row>
    <row r="345" spans="1:24" ht="15" customHeight="1" x14ac:dyDescent="0.25">
      <c r="A345" s="52"/>
      <c r="B345" s="52"/>
      <c r="C345" s="52"/>
      <c r="D345" s="52"/>
      <c r="F345" s="67"/>
      <c r="G345" s="52"/>
      <c r="H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</row>
    <row r="346" spans="1:24" ht="15" customHeight="1" x14ac:dyDescent="0.25">
      <c r="A346" s="52"/>
      <c r="B346" s="52"/>
      <c r="C346" s="52"/>
      <c r="D346" s="52"/>
      <c r="F346" s="67"/>
      <c r="G346" s="52"/>
      <c r="H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</row>
    <row r="347" spans="1:24" ht="15" customHeight="1" x14ac:dyDescent="0.25">
      <c r="A347" s="52"/>
      <c r="B347" s="52"/>
      <c r="C347" s="52"/>
      <c r="D347" s="52"/>
      <c r="F347" s="67"/>
      <c r="G347" s="52"/>
      <c r="H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</row>
    <row r="348" spans="1:24" ht="15" customHeight="1" x14ac:dyDescent="0.25">
      <c r="A348" s="52"/>
      <c r="B348" s="52"/>
      <c r="C348" s="52"/>
      <c r="D348" s="52"/>
      <c r="F348" s="67"/>
      <c r="G348" s="52"/>
      <c r="H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</row>
    <row r="349" spans="1:24" ht="15" customHeight="1" x14ac:dyDescent="0.25">
      <c r="A349" s="52"/>
      <c r="B349" s="52"/>
      <c r="C349" s="52"/>
      <c r="D349" s="52"/>
      <c r="F349" s="67"/>
      <c r="G349" s="52"/>
      <c r="H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</row>
    <row r="350" spans="1:24" ht="15" customHeight="1" x14ac:dyDescent="0.25">
      <c r="A350" s="52"/>
      <c r="B350" s="52"/>
      <c r="C350" s="52"/>
      <c r="D350" s="52"/>
      <c r="F350" s="67"/>
      <c r="G350" s="52"/>
      <c r="H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</row>
    <row r="351" spans="1:24" ht="15" customHeight="1" x14ac:dyDescent="0.25">
      <c r="A351" s="52"/>
      <c r="B351" s="52"/>
      <c r="C351" s="52"/>
      <c r="D351" s="52"/>
      <c r="F351" s="67"/>
      <c r="G351" s="52"/>
      <c r="H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</row>
    <row r="352" spans="1:24" ht="15" customHeight="1" x14ac:dyDescent="0.25">
      <c r="A352" s="52"/>
      <c r="B352" s="52"/>
      <c r="C352" s="52"/>
      <c r="D352" s="52"/>
      <c r="F352" s="67"/>
      <c r="G352" s="52"/>
      <c r="H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</row>
    <row r="353" spans="1:24" ht="15" customHeight="1" x14ac:dyDescent="0.25">
      <c r="A353" s="52"/>
      <c r="B353" s="52"/>
      <c r="C353" s="52"/>
      <c r="D353" s="52"/>
      <c r="F353" s="67"/>
      <c r="G353" s="52"/>
      <c r="H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</row>
    <row r="354" spans="1:24" ht="15" customHeight="1" x14ac:dyDescent="0.25">
      <c r="A354" s="52"/>
      <c r="B354" s="52"/>
      <c r="C354" s="52"/>
      <c r="D354" s="52"/>
      <c r="F354" s="67"/>
      <c r="G354" s="52"/>
      <c r="H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</row>
    <row r="355" spans="1:24" ht="15" customHeight="1" x14ac:dyDescent="0.25">
      <c r="A355" s="52"/>
      <c r="B355" s="52"/>
      <c r="C355" s="52"/>
      <c r="D355" s="52"/>
      <c r="F355" s="67"/>
      <c r="G355" s="52"/>
      <c r="H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</row>
    <row r="356" spans="1:24" ht="15" customHeight="1" x14ac:dyDescent="0.25">
      <c r="A356" s="52"/>
      <c r="B356" s="52"/>
      <c r="C356" s="52"/>
      <c r="D356" s="52"/>
      <c r="F356" s="67"/>
      <c r="G356" s="52"/>
      <c r="H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</row>
    <row r="357" spans="1:24" ht="15" customHeight="1" x14ac:dyDescent="0.25">
      <c r="A357" s="52"/>
      <c r="B357" s="52"/>
      <c r="C357" s="52"/>
      <c r="D357" s="52"/>
      <c r="F357" s="67"/>
      <c r="G357" s="52"/>
      <c r="H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</row>
    <row r="358" spans="1:24" ht="15" customHeight="1" x14ac:dyDescent="0.25">
      <c r="A358" s="52"/>
      <c r="B358" s="52"/>
      <c r="C358" s="52"/>
      <c r="D358" s="52"/>
      <c r="F358" s="67"/>
      <c r="G358" s="52"/>
      <c r="H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</row>
    <row r="359" spans="1:24" ht="15" customHeight="1" x14ac:dyDescent="0.25">
      <c r="A359" s="52"/>
      <c r="B359" s="52"/>
      <c r="C359" s="52"/>
      <c r="D359" s="52"/>
      <c r="F359" s="67"/>
      <c r="G359" s="52"/>
      <c r="H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</row>
    <row r="360" spans="1:24" ht="15" customHeight="1" x14ac:dyDescent="0.25">
      <c r="A360" s="52"/>
      <c r="B360" s="52"/>
      <c r="C360" s="52"/>
      <c r="D360" s="52"/>
      <c r="F360" s="67"/>
      <c r="G360" s="52"/>
      <c r="H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</row>
    <row r="361" spans="1:24" ht="15" customHeight="1" x14ac:dyDescent="0.25">
      <c r="A361" s="52"/>
      <c r="B361" s="52"/>
      <c r="C361" s="52"/>
      <c r="D361" s="52"/>
      <c r="F361" s="67"/>
      <c r="G361" s="52"/>
      <c r="H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</row>
    <row r="362" spans="1:24" ht="15" customHeight="1" x14ac:dyDescent="0.25">
      <c r="A362" s="52"/>
      <c r="B362" s="52"/>
      <c r="C362" s="52"/>
      <c r="D362" s="52"/>
      <c r="F362" s="67"/>
      <c r="G362" s="52"/>
      <c r="H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</row>
    <row r="363" spans="1:24" ht="15" customHeight="1" x14ac:dyDescent="0.25">
      <c r="A363" s="52"/>
      <c r="B363" s="52"/>
      <c r="C363" s="52"/>
      <c r="D363" s="52"/>
      <c r="F363" s="67"/>
      <c r="G363" s="52"/>
      <c r="H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</row>
    <row r="364" spans="1:24" ht="15" customHeight="1" x14ac:dyDescent="0.25">
      <c r="A364" s="52"/>
      <c r="B364" s="52"/>
      <c r="C364" s="52"/>
      <c r="D364" s="52"/>
      <c r="F364" s="67"/>
      <c r="G364" s="52"/>
      <c r="H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</row>
    <row r="365" spans="1:24" ht="15" customHeight="1" x14ac:dyDescent="0.25">
      <c r="A365" s="52"/>
      <c r="B365" s="52"/>
      <c r="C365" s="52"/>
      <c r="D365" s="52"/>
      <c r="F365" s="67"/>
      <c r="G365" s="52"/>
      <c r="H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</row>
    <row r="366" spans="1:24" ht="15" customHeight="1" x14ac:dyDescent="0.25">
      <c r="A366" s="52"/>
      <c r="B366" s="52"/>
      <c r="C366" s="52"/>
      <c r="D366" s="52"/>
      <c r="F366" s="67"/>
      <c r="G366" s="52"/>
      <c r="H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</row>
    <row r="367" spans="1:24" ht="15" customHeight="1" x14ac:dyDescent="0.25">
      <c r="A367" s="52"/>
      <c r="B367" s="52"/>
      <c r="C367" s="52"/>
      <c r="D367" s="52"/>
      <c r="F367" s="67"/>
      <c r="G367" s="52"/>
      <c r="H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</row>
    <row r="368" spans="1:24" ht="15" customHeight="1" x14ac:dyDescent="0.25">
      <c r="A368" s="52"/>
      <c r="B368" s="52"/>
      <c r="C368" s="52"/>
      <c r="D368" s="52"/>
      <c r="F368" s="67"/>
      <c r="G368" s="52"/>
      <c r="H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</row>
    <row r="369" spans="1:24" ht="15" customHeight="1" x14ac:dyDescent="0.25">
      <c r="A369" s="52"/>
      <c r="B369" s="52"/>
      <c r="C369" s="52"/>
      <c r="D369" s="52"/>
      <c r="F369" s="67"/>
      <c r="G369" s="52"/>
      <c r="H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</row>
    <row r="370" spans="1:24" ht="15" customHeight="1" x14ac:dyDescent="0.25">
      <c r="A370" s="52"/>
      <c r="B370" s="52"/>
      <c r="C370" s="52"/>
      <c r="D370" s="52"/>
      <c r="F370" s="67"/>
      <c r="G370" s="52"/>
      <c r="H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</row>
    <row r="371" spans="1:24" ht="15" customHeight="1" x14ac:dyDescent="0.25">
      <c r="A371" s="52"/>
      <c r="B371" s="52"/>
      <c r="C371" s="52"/>
      <c r="D371" s="52"/>
      <c r="F371" s="67"/>
      <c r="G371" s="52"/>
      <c r="H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</row>
    <row r="372" spans="1:24" ht="15" customHeight="1" x14ac:dyDescent="0.25">
      <c r="A372" s="52"/>
      <c r="B372" s="52"/>
      <c r="C372" s="52"/>
      <c r="D372" s="52"/>
      <c r="F372" s="67"/>
      <c r="G372" s="52"/>
      <c r="H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</row>
    <row r="373" spans="1:24" ht="15" customHeight="1" x14ac:dyDescent="0.25">
      <c r="A373" s="52"/>
      <c r="B373" s="52"/>
      <c r="C373" s="52"/>
      <c r="D373" s="52"/>
      <c r="F373" s="67"/>
      <c r="G373" s="52"/>
      <c r="H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</row>
    <row r="374" spans="1:24" ht="15" customHeight="1" x14ac:dyDescent="0.25">
      <c r="A374" s="52"/>
      <c r="B374" s="52"/>
      <c r="C374" s="52"/>
      <c r="D374" s="52"/>
      <c r="F374" s="67"/>
      <c r="G374" s="52"/>
      <c r="H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</row>
    <row r="375" spans="1:24" ht="15" customHeight="1" x14ac:dyDescent="0.25">
      <c r="A375" s="52"/>
      <c r="B375" s="52"/>
      <c r="C375" s="52"/>
      <c r="D375" s="52"/>
      <c r="F375" s="67"/>
      <c r="G375" s="52"/>
      <c r="H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</row>
    <row r="376" spans="1:24" ht="15" customHeight="1" x14ac:dyDescent="0.25">
      <c r="A376" s="52"/>
      <c r="B376" s="52"/>
      <c r="C376" s="52"/>
      <c r="D376" s="52"/>
      <c r="F376" s="67"/>
      <c r="G376" s="52"/>
      <c r="H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</row>
    <row r="377" spans="1:24" ht="15" customHeight="1" x14ac:dyDescent="0.25">
      <c r="A377" s="52"/>
      <c r="B377" s="52"/>
      <c r="C377" s="52"/>
      <c r="D377" s="52"/>
      <c r="F377" s="67"/>
      <c r="G377" s="52"/>
      <c r="H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</row>
    <row r="378" spans="1:24" ht="15" customHeight="1" x14ac:dyDescent="0.25">
      <c r="A378" s="52"/>
      <c r="B378" s="52"/>
      <c r="C378" s="52"/>
      <c r="D378" s="52"/>
      <c r="F378" s="67"/>
      <c r="G378" s="52"/>
      <c r="H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</row>
    <row r="379" spans="1:24" ht="15" customHeight="1" x14ac:dyDescent="0.25">
      <c r="A379" s="52"/>
      <c r="B379" s="52"/>
      <c r="C379" s="52"/>
      <c r="D379" s="52"/>
      <c r="F379" s="67"/>
      <c r="G379" s="52"/>
      <c r="H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</row>
    <row r="380" spans="1:24" ht="15" customHeight="1" x14ac:dyDescent="0.25">
      <c r="A380" s="52"/>
      <c r="B380" s="52"/>
      <c r="C380" s="52"/>
      <c r="D380" s="52"/>
      <c r="F380" s="67"/>
      <c r="G380" s="52"/>
      <c r="H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</row>
    <row r="381" spans="1:24" ht="15" customHeight="1" x14ac:dyDescent="0.25">
      <c r="A381" s="52"/>
      <c r="B381" s="52"/>
      <c r="C381" s="52"/>
      <c r="D381" s="52"/>
      <c r="F381" s="67"/>
      <c r="G381" s="52"/>
      <c r="H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</row>
    <row r="382" spans="1:24" ht="15" customHeight="1" x14ac:dyDescent="0.25">
      <c r="A382" s="52"/>
      <c r="B382" s="52"/>
      <c r="C382" s="52"/>
      <c r="D382" s="52"/>
      <c r="F382" s="67"/>
      <c r="G382" s="52"/>
      <c r="H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</row>
    <row r="383" spans="1:24" ht="15" customHeight="1" x14ac:dyDescent="0.25">
      <c r="A383" s="52"/>
      <c r="B383" s="52"/>
      <c r="C383" s="52"/>
      <c r="D383" s="52"/>
      <c r="F383" s="67"/>
      <c r="G383" s="52"/>
      <c r="H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</row>
    <row r="384" spans="1:24" ht="15" customHeight="1" x14ac:dyDescent="0.25">
      <c r="A384" s="52"/>
      <c r="B384" s="52"/>
      <c r="C384" s="52"/>
      <c r="D384" s="52"/>
      <c r="F384" s="67"/>
      <c r="G384" s="52"/>
      <c r="H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</row>
    <row r="385" spans="1:24" ht="15" customHeight="1" x14ac:dyDescent="0.25">
      <c r="A385" s="52"/>
      <c r="B385" s="52"/>
      <c r="C385" s="52"/>
      <c r="D385" s="52"/>
      <c r="F385" s="67"/>
      <c r="G385" s="52"/>
      <c r="H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</row>
    <row r="386" spans="1:24" ht="15" customHeight="1" x14ac:dyDescent="0.25">
      <c r="A386" s="52"/>
      <c r="B386" s="52"/>
      <c r="C386" s="52"/>
      <c r="D386" s="52"/>
      <c r="F386" s="67"/>
      <c r="G386" s="52"/>
      <c r="H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</row>
    <row r="387" spans="1:24" ht="15" customHeight="1" x14ac:dyDescent="0.25">
      <c r="A387" s="52"/>
      <c r="B387" s="52"/>
      <c r="C387" s="52"/>
      <c r="D387" s="52"/>
      <c r="F387" s="67"/>
      <c r="G387" s="52"/>
      <c r="H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</row>
    <row r="388" spans="1:24" ht="15" customHeight="1" x14ac:dyDescent="0.25">
      <c r="A388" s="52"/>
      <c r="B388" s="52"/>
      <c r="C388" s="52"/>
      <c r="D388" s="52"/>
      <c r="F388" s="67"/>
      <c r="G388" s="52"/>
      <c r="H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</row>
    <row r="389" spans="1:24" ht="15" customHeight="1" x14ac:dyDescent="0.25">
      <c r="A389" s="52"/>
      <c r="B389" s="52"/>
      <c r="C389" s="52"/>
      <c r="D389" s="52"/>
      <c r="F389" s="67"/>
      <c r="G389" s="52"/>
      <c r="H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</row>
    <row r="390" spans="1:24" ht="15" customHeight="1" x14ac:dyDescent="0.25">
      <c r="A390" s="52"/>
      <c r="B390" s="52"/>
      <c r="C390" s="52"/>
      <c r="D390" s="52"/>
      <c r="F390" s="67"/>
      <c r="G390" s="52"/>
      <c r="H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</row>
    <row r="391" spans="1:24" ht="15" customHeight="1" x14ac:dyDescent="0.25">
      <c r="A391" s="52"/>
      <c r="B391" s="52"/>
      <c r="C391" s="52"/>
      <c r="D391" s="52"/>
      <c r="F391" s="67"/>
      <c r="G391" s="52"/>
      <c r="H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</row>
    <row r="392" spans="1:24" ht="15" customHeight="1" x14ac:dyDescent="0.25">
      <c r="A392" s="52"/>
      <c r="B392" s="52"/>
      <c r="C392" s="52"/>
      <c r="D392" s="52"/>
      <c r="F392" s="67"/>
      <c r="G392" s="52"/>
      <c r="H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</row>
    <row r="393" spans="1:24" ht="15" customHeight="1" x14ac:dyDescent="0.25">
      <c r="A393" s="52"/>
      <c r="B393" s="52"/>
      <c r="C393" s="52"/>
      <c r="D393" s="52"/>
      <c r="F393" s="67"/>
      <c r="G393" s="52"/>
      <c r="H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</row>
    <row r="394" spans="1:24" ht="15" customHeight="1" x14ac:dyDescent="0.25">
      <c r="A394" s="52"/>
      <c r="B394" s="52"/>
      <c r="C394" s="52"/>
      <c r="D394" s="52"/>
      <c r="F394" s="67"/>
      <c r="G394" s="52"/>
      <c r="H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</row>
    <row r="395" spans="1:24" ht="15" customHeight="1" x14ac:dyDescent="0.25">
      <c r="A395" s="52"/>
      <c r="B395" s="52"/>
      <c r="C395" s="52"/>
      <c r="D395" s="52"/>
      <c r="F395" s="67"/>
      <c r="G395" s="52"/>
      <c r="H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</row>
    <row r="396" spans="1:24" ht="15" customHeight="1" x14ac:dyDescent="0.25">
      <c r="A396" s="52"/>
      <c r="B396" s="52"/>
      <c r="C396" s="52"/>
      <c r="D396" s="52"/>
      <c r="F396" s="67"/>
      <c r="G396" s="52"/>
      <c r="H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</row>
    <row r="397" spans="1:24" ht="15" customHeight="1" x14ac:dyDescent="0.25">
      <c r="A397" s="52"/>
      <c r="B397" s="52"/>
      <c r="C397" s="52"/>
      <c r="D397" s="52"/>
      <c r="F397" s="67"/>
      <c r="G397" s="52"/>
      <c r="H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</row>
    <row r="398" spans="1:24" ht="15" customHeight="1" x14ac:dyDescent="0.25">
      <c r="A398" s="52"/>
      <c r="B398" s="52"/>
      <c r="C398" s="52"/>
      <c r="D398" s="52"/>
      <c r="F398" s="67"/>
      <c r="G398" s="52"/>
      <c r="H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</row>
    <row r="399" spans="1:24" ht="15" customHeight="1" x14ac:dyDescent="0.25">
      <c r="A399" s="52"/>
      <c r="B399" s="52"/>
      <c r="C399" s="52"/>
      <c r="D399" s="52"/>
      <c r="F399" s="67"/>
      <c r="G399" s="52"/>
      <c r="H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</row>
    <row r="400" spans="1:24" ht="15" customHeight="1" x14ac:dyDescent="0.25">
      <c r="A400" s="52"/>
      <c r="B400" s="52"/>
      <c r="C400" s="52"/>
      <c r="D400" s="52"/>
      <c r="F400" s="67"/>
      <c r="G400" s="52"/>
      <c r="H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</row>
    <row r="401" spans="1:24" ht="15" customHeight="1" x14ac:dyDescent="0.25">
      <c r="A401" s="52"/>
      <c r="B401" s="52"/>
      <c r="C401" s="52"/>
      <c r="D401" s="52"/>
      <c r="F401" s="67"/>
      <c r="G401" s="52"/>
      <c r="H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</row>
    <row r="402" spans="1:24" ht="15" customHeight="1" x14ac:dyDescent="0.25">
      <c r="A402" s="52"/>
      <c r="B402" s="52"/>
      <c r="C402" s="52"/>
      <c r="D402" s="52"/>
      <c r="F402" s="67"/>
      <c r="G402" s="52"/>
      <c r="H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</row>
    <row r="403" spans="1:24" ht="15" customHeight="1" x14ac:dyDescent="0.25">
      <c r="A403" s="52"/>
      <c r="B403" s="52"/>
      <c r="C403" s="52"/>
      <c r="D403" s="52"/>
      <c r="F403" s="67"/>
      <c r="G403" s="52"/>
      <c r="H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</row>
    <row r="404" spans="1:24" ht="15" customHeight="1" x14ac:dyDescent="0.25">
      <c r="A404" s="52"/>
      <c r="B404" s="52"/>
      <c r="C404" s="52"/>
      <c r="D404" s="52"/>
      <c r="F404" s="67"/>
      <c r="G404" s="52"/>
      <c r="H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</row>
    <row r="405" spans="1:24" ht="15" customHeight="1" x14ac:dyDescent="0.25">
      <c r="A405" s="52"/>
      <c r="B405" s="52"/>
      <c r="C405" s="52"/>
      <c r="D405" s="52"/>
      <c r="F405" s="67"/>
      <c r="G405" s="52"/>
      <c r="H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</row>
    <row r="406" spans="1:24" ht="15" customHeight="1" x14ac:dyDescent="0.25">
      <c r="A406" s="52"/>
      <c r="B406" s="52"/>
      <c r="C406" s="52"/>
      <c r="D406" s="52"/>
      <c r="F406" s="67"/>
      <c r="G406" s="52"/>
      <c r="H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</row>
    <row r="407" spans="1:24" ht="15" customHeight="1" x14ac:dyDescent="0.25">
      <c r="A407" s="52"/>
      <c r="B407" s="52"/>
      <c r="C407" s="52"/>
      <c r="D407" s="52"/>
      <c r="F407" s="67"/>
      <c r="G407" s="52"/>
      <c r="H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</row>
    <row r="408" spans="1:24" ht="15" customHeight="1" x14ac:dyDescent="0.25">
      <c r="A408" s="52"/>
      <c r="B408" s="52"/>
      <c r="C408" s="52"/>
      <c r="D408" s="52"/>
      <c r="F408" s="67"/>
      <c r="G408" s="52"/>
      <c r="H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</row>
    <row r="409" spans="1:24" ht="15" customHeight="1" x14ac:dyDescent="0.25">
      <c r="A409" s="52"/>
      <c r="B409" s="52"/>
      <c r="C409" s="52"/>
      <c r="D409" s="52"/>
      <c r="F409" s="67"/>
      <c r="G409" s="52"/>
      <c r="H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</row>
    <row r="410" spans="1:24" ht="15" customHeight="1" x14ac:dyDescent="0.25">
      <c r="A410" s="52"/>
      <c r="B410" s="52"/>
      <c r="C410" s="52"/>
      <c r="D410" s="52"/>
      <c r="F410" s="67"/>
      <c r="G410" s="52"/>
      <c r="H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</row>
    <row r="411" spans="1:24" ht="15" customHeight="1" x14ac:dyDescent="0.25">
      <c r="A411" s="52"/>
      <c r="B411" s="52"/>
      <c r="C411" s="52"/>
      <c r="D411" s="52"/>
      <c r="F411" s="67"/>
      <c r="G411" s="52"/>
      <c r="H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</row>
    <row r="412" spans="1:24" ht="15" customHeight="1" x14ac:dyDescent="0.25">
      <c r="A412" s="52"/>
      <c r="B412" s="52"/>
      <c r="C412" s="52"/>
      <c r="D412" s="52"/>
      <c r="F412" s="67"/>
      <c r="G412" s="52"/>
      <c r="H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</row>
    <row r="413" spans="1:24" ht="15" customHeight="1" x14ac:dyDescent="0.25">
      <c r="A413" s="52"/>
      <c r="B413" s="52"/>
      <c r="C413" s="52"/>
      <c r="D413" s="52"/>
      <c r="F413" s="67"/>
      <c r="G413" s="52"/>
      <c r="H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</row>
    <row r="414" spans="1:24" ht="15" customHeight="1" x14ac:dyDescent="0.25">
      <c r="A414" s="52"/>
      <c r="B414" s="52"/>
      <c r="C414" s="52"/>
      <c r="D414" s="52"/>
      <c r="F414" s="67"/>
      <c r="G414" s="52"/>
      <c r="H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</row>
    <row r="415" spans="1:24" ht="15" customHeight="1" x14ac:dyDescent="0.25">
      <c r="A415" s="52"/>
      <c r="B415" s="52"/>
      <c r="C415" s="52"/>
      <c r="D415" s="52"/>
      <c r="F415" s="67"/>
      <c r="G415" s="52"/>
      <c r="H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</row>
    <row r="416" spans="1:24" ht="15" customHeight="1" x14ac:dyDescent="0.25">
      <c r="A416" s="52"/>
      <c r="B416" s="52"/>
      <c r="C416" s="52"/>
      <c r="D416" s="52"/>
      <c r="F416" s="67"/>
      <c r="G416" s="52"/>
      <c r="H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</row>
    <row r="417" spans="1:24" ht="15" customHeight="1" x14ac:dyDescent="0.25">
      <c r="A417" s="52"/>
      <c r="B417" s="52"/>
      <c r="C417" s="52"/>
      <c r="D417" s="52"/>
      <c r="F417" s="67"/>
      <c r="G417" s="52"/>
      <c r="H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</row>
    <row r="418" spans="1:24" ht="15" customHeight="1" x14ac:dyDescent="0.25">
      <c r="A418" s="52"/>
      <c r="B418" s="52"/>
      <c r="C418" s="52"/>
      <c r="D418" s="52"/>
      <c r="F418" s="67"/>
      <c r="G418" s="52"/>
      <c r="H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</row>
    <row r="419" spans="1:24" ht="15" customHeight="1" x14ac:dyDescent="0.25">
      <c r="A419" s="52"/>
      <c r="B419" s="52"/>
      <c r="C419" s="52"/>
      <c r="D419" s="52"/>
      <c r="F419" s="67"/>
      <c r="G419" s="52"/>
      <c r="H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</row>
    <row r="420" spans="1:24" ht="15" customHeight="1" x14ac:dyDescent="0.25">
      <c r="A420" s="52"/>
      <c r="B420" s="52"/>
      <c r="C420" s="52"/>
      <c r="D420" s="52"/>
      <c r="F420" s="67"/>
      <c r="G420" s="52"/>
      <c r="H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</row>
    <row r="421" spans="1:24" ht="15" customHeight="1" x14ac:dyDescent="0.25">
      <c r="A421" s="52"/>
      <c r="B421" s="52"/>
      <c r="C421" s="52"/>
      <c r="D421" s="52"/>
      <c r="F421" s="67"/>
      <c r="G421" s="52"/>
      <c r="H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</row>
  </sheetData>
  <sortState xmlns:xlrd2="http://schemas.microsoft.com/office/spreadsheetml/2017/richdata2" ref="B34:K45">
    <sortCondition ref="K34:K45"/>
  </sortState>
  <phoneticPr fontId="8" type="noConversion"/>
  <printOptions gridLines="1"/>
  <pageMargins left="0.75" right="0.25" top="0.5" bottom="0.25" header="0.3" footer="0.3"/>
  <pageSetup scale="81" fitToWidth="0" orientation="portrait" horizontalDpi="4294967293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4"/>
  <sheetViews>
    <sheetView workbookViewId="0">
      <selection activeCell="F10" sqref="F10:F198"/>
    </sheetView>
  </sheetViews>
  <sheetFormatPr defaultRowHeight="15" x14ac:dyDescent="0.25"/>
  <cols>
    <col min="1" max="1" width="5" customWidth="1"/>
    <col min="2" max="2" width="4.90625" customWidth="1"/>
    <col min="3" max="3" width="5.453125" customWidth="1"/>
    <col min="4" max="4" width="15.90625" customWidth="1"/>
    <col min="5" max="5" width="8.36328125" customWidth="1"/>
    <col min="6" max="7" width="9.81640625" customWidth="1"/>
    <col min="8" max="8" width="10.81640625" customWidth="1"/>
  </cols>
  <sheetData>
    <row r="1" spans="1:14" x14ac:dyDescent="0.25">
      <c r="A1" s="45" t="s">
        <v>146</v>
      </c>
      <c r="B1" s="38"/>
      <c r="C1" s="38"/>
      <c r="D1" s="38"/>
      <c r="E1" s="38"/>
      <c r="F1" s="46"/>
      <c r="G1" s="46"/>
      <c r="H1" s="46"/>
      <c r="I1" s="16"/>
      <c r="J1" s="16"/>
      <c r="K1" s="26"/>
      <c r="L1" s="26"/>
      <c r="M1" s="26"/>
      <c r="N1" s="22"/>
    </row>
    <row r="2" spans="1:14" x14ac:dyDescent="0.25">
      <c r="A2" s="28" t="s">
        <v>3</v>
      </c>
      <c r="B2" s="47"/>
      <c r="C2" s="47"/>
      <c r="D2" s="21"/>
      <c r="E2" s="16" t="s">
        <v>5</v>
      </c>
      <c r="F2" s="16" t="s">
        <v>5</v>
      </c>
      <c r="G2" s="16" t="s">
        <v>5</v>
      </c>
      <c r="H2" s="48" t="s">
        <v>147</v>
      </c>
      <c r="I2" s="48"/>
      <c r="J2" s="48"/>
      <c r="K2" s="26"/>
      <c r="L2" s="26"/>
      <c r="M2" s="26"/>
      <c r="N2" s="22"/>
    </row>
    <row r="3" spans="1:14" x14ac:dyDescent="0.25">
      <c r="A3" s="28"/>
      <c r="B3" s="21"/>
      <c r="C3" s="18"/>
      <c r="D3" s="21"/>
      <c r="E3" s="16" t="s">
        <v>12</v>
      </c>
      <c r="F3" s="16" t="s">
        <v>148</v>
      </c>
      <c r="G3" s="16" t="s">
        <v>17</v>
      </c>
      <c r="H3" s="16" t="s">
        <v>149</v>
      </c>
      <c r="I3" s="16"/>
      <c r="J3" s="16"/>
      <c r="K3" s="26"/>
      <c r="L3" s="26"/>
      <c r="M3" s="26"/>
      <c r="N3" s="22"/>
    </row>
    <row r="4" spans="1:14" x14ac:dyDescent="0.25">
      <c r="A4" s="28"/>
      <c r="B4" s="16">
        <v>2026</v>
      </c>
      <c r="C4" s="16" t="s">
        <v>11</v>
      </c>
      <c r="D4" s="21"/>
      <c r="E4" s="49" t="s">
        <v>150</v>
      </c>
      <c r="F4" s="16" t="s">
        <v>12</v>
      </c>
      <c r="G4" s="16" t="s">
        <v>12</v>
      </c>
      <c r="H4" s="16" t="s">
        <v>12</v>
      </c>
      <c r="I4" s="16"/>
      <c r="J4" s="16"/>
      <c r="K4" s="26"/>
      <c r="L4" s="26"/>
      <c r="M4" s="26"/>
      <c r="N4" s="22"/>
    </row>
    <row r="5" spans="1:14" x14ac:dyDescent="0.25">
      <c r="A5" s="28"/>
      <c r="B5" s="16">
        <f>COUNT(B9:B272)</f>
        <v>189</v>
      </c>
      <c r="C5" s="16" t="s">
        <v>15</v>
      </c>
      <c r="D5" s="21" t="s">
        <v>16</v>
      </c>
      <c r="E5" s="16" t="s">
        <v>148</v>
      </c>
      <c r="F5" s="16"/>
      <c r="G5" s="16"/>
      <c r="H5" s="16"/>
      <c r="I5" s="16"/>
      <c r="J5" s="16"/>
      <c r="K5" s="26"/>
      <c r="L5" s="26"/>
      <c r="M5" s="26"/>
      <c r="N5" s="22"/>
    </row>
    <row r="6" spans="1:14" x14ac:dyDescent="0.25">
      <c r="A6" s="28"/>
      <c r="B6" s="16"/>
      <c r="C6" s="16"/>
      <c r="D6" s="21"/>
      <c r="E6" s="16"/>
      <c r="F6" s="16"/>
      <c r="G6" s="16"/>
      <c r="H6" s="16"/>
      <c r="I6" s="16"/>
      <c r="J6" s="16"/>
      <c r="K6" s="26"/>
      <c r="L6" s="26"/>
      <c r="M6" s="26"/>
      <c r="N6" s="22"/>
    </row>
    <row r="7" spans="1:14" x14ac:dyDescent="0.25">
      <c r="A7" s="28"/>
      <c r="B7" s="16"/>
      <c r="C7" s="16"/>
      <c r="D7" s="21"/>
      <c r="E7" s="16"/>
      <c r="F7" s="16"/>
      <c r="G7" s="16"/>
      <c r="H7" s="16"/>
      <c r="I7" s="16"/>
      <c r="J7" s="16"/>
      <c r="K7" s="26"/>
      <c r="L7" s="26"/>
      <c r="M7" s="26"/>
      <c r="N7" s="22"/>
    </row>
    <row r="8" spans="1:14" x14ac:dyDescent="0.25">
      <c r="A8" s="28"/>
      <c r="B8" s="16"/>
      <c r="C8" s="16"/>
      <c r="D8" s="21"/>
      <c r="E8" s="21"/>
      <c r="F8" s="16"/>
      <c r="G8" s="16"/>
      <c r="H8" s="16"/>
      <c r="I8" s="16"/>
      <c r="J8" s="26"/>
      <c r="K8" s="26"/>
      <c r="L8" s="26"/>
      <c r="M8" s="26"/>
    </row>
    <row r="9" spans="1:14" x14ac:dyDescent="0.25">
      <c r="A9" s="28"/>
      <c r="B9" s="1"/>
      <c r="C9" s="1"/>
      <c r="D9" s="21"/>
      <c r="E9" s="21"/>
      <c r="F9" s="28"/>
      <c r="G9" s="5"/>
      <c r="H9" s="28"/>
      <c r="I9" s="16"/>
      <c r="J9" s="26"/>
      <c r="K9" s="26"/>
      <c r="L9" s="26"/>
      <c r="M9" s="26"/>
    </row>
    <row r="10" spans="1:14" x14ac:dyDescent="0.25">
      <c r="A10" s="28">
        <v>1</v>
      </c>
      <c r="B10" s="1">
        <v>2026</v>
      </c>
      <c r="C10" s="1" t="s">
        <v>21</v>
      </c>
      <c r="D10" s="2" t="s">
        <v>22</v>
      </c>
      <c r="E10" s="21"/>
      <c r="F10" s="5">
        <v>0</v>
      </c>
      <c r="G10" s="5">
        <v>0</v>
      </c>
      <c r="H10" s="28">
        <f t="shared" ref="H10:H61" si="0">+G10+F10+E10</f>
        <v>0</v>
      </c>
      <c r="I10" s="28"/>
      <c r="J10" s="26"/>
      <c r="K10" s="26"/>
      <c r="L10" s="26"/>
      <c r="M10" s="26"/>
      <c r="N10" s="22"/>
    </row>
    <row r="11" spans="1:14" x14ac:dyDescent="0.25">
      <c r="A11" s="28">
        <f t="shared" ref="A11:A66" si="1">A10+1</f>
        <v>2</v>
      </c>
      <c r="B11" s="1">
        <v>2026</v>
      </c>
      <c r="C11" s="1" t="s">
        <v>25</v>
      </c>
      <c r="D11" s="2" t="s">
        <v>261</v>
      </c>
      <c r="E11" s="21"/>
      <c r="F11" s="5">
        <v>1</v>
      </c>
      <c r="G11" s="5">
        <v>5</v>
      </c>
      <c r="H11" s="28">
        <f t="shared" si="0"/>
        <v>6</v>
      </c>
      <c r="I11" s="28"/>
      <c r="J11" s="26"/>
      <c r="K11" s="26"/>
      <c r="L11" s="26"/>
      <c r="M11" s="26"/>
      <c r="N11" s="22"/>
    </row>
    <row r="12" spans="1:14" x14ac:dyDescent="0.25">
      <c r="A12" s="28">
        <f t="shared" si="1"/>
        <v>3</v>
      </c>
      <c r="B12" s="1">
        <v>2026</v>
      </c>
      <c r="C12" s="1" t="s">
        <v>25</v>
      </c>
      <c r="D12" s="2" t="s">
        <v>23</v>
      </c>
      <c r="E12" s="21"/>
      <c r="F12" s="5">
        <v>2</v>
      </c>
      <c r="G12" s="5">
        <v>14</v>
      </c>
      <c r="H12" s="28">
        <f t="shared" si="0"/>
        <v>16</v>
      </c>
      <c r="I12" s="28"/>
      <c r="J12" s="26"/>
      <c r="K12" s="26"/>
      <c r="L12" s="26"/>
      <c r="M12" s="26"/>
      <c r="N12" s="22"/>
    </row>
    <row r="13" spans="1:14" x14ac:dyDescent="0.25">
      <c r="A13" s="28">
        <f t="shared" si="1"/>
        <v>4</v>
      </c>
      <c r="B13" s="1">
        <v>2026</v>
      </c>
      <c r="C13" s="1" t="s">
        <v>21</v>
      </c>
      <c r="D13" s="2" t="s">
        <v>24</v>
      </c>
      <c r="E13" s="21"/>
      <c r="F13" s="5">
        <v>0</v>
      </c>
      <c r="G13" s="5">
        <v>0</v>
      </c>
      <c r="H13" s="28">
        <f t="shared" si="0"/>
        <v>0</v>
      </c>
      <c r="I13" s="28"/>
      <c r="J13" s="26"/>
      <c r="K13" s="26"/>
      <c r="L13" s="26"/>
      <c r="M13" s="26"/>
      <c r="N13" s="22"/>
    </row>
    <row r="14" spans="1:14" x14ac:dyDescent="0.25">
      <c r="A14" s="28">
        <f t="shared" si="1"/>
        <v>5</v>
      </c>
      <c r="B14" s="1">
        <v>2026</v>
      </c>
      <c r="C14" s="1" t="s">
        <v>21</v>
      </c>
      <c r="D14" s="57" t="s">
        <v>292</v>
      </c>
      <c r="E14" s="21"/>
      <c r="F14" s="5">
        <v>0</v>
      </c>
      <c r="G14" s="5">
        <v>0</v>
      </c>
      <c r="H14" s="28">
        <f t="shared" si="0"/>
        <v>0</v>
      </c>
      <c r="I14" s="28"/>
      <c r="J14" s="26"/>
      <c r="K14" s="26"/>
      <c r="L14" s="26"/>
      <c r="M14" s="26"/>
      <c r="N14" s="22"/>
    </row>
    <row r="15" spans="1:14" x14ac:dyDescent="0.25">
      <c r="A15" s="28">
        <f t="shared" si="1"/>
        <v>6</v>
      </c>
      <c r="B15" s="1">
        <v>2026</v>
      </c>
      <c r="C15" s="1" t="s">
        <v>21</v>
      </c>
      <c r="D15" s="2" t="s">
        <v>26</v>
      </c>
      <c r="E15" s="21"/>
      <c r="F15" s="5">
        <v>0</v>
      </c>
      <c r="G15" s="5">
        <v>8</v>
      </c>
      <c r="H15" s="28">
        <f>+G15+F15+E15</f>
        <v>8</v>
      </c>
      <c r="I15" s="28"/>
      <c r="J15" s="26"/>
      <c r="K15" s="26"/>
      <c r="L15" s="26"/>
      <c r="M15" s="26"/>
      <c r="N15" s="22"/>
    </row>
    <row r="16" spans="1:14" x14ac:dyDescent="0.25">
      <c r="A16" s="28">
        <f t="shared" si="1"/>
        <v>7</v>
      </c>
      <c r="B16" s="1">
        <v>2026</v>
      </c>
      <c r="C16" s="1" t="s">
        <v>21</v>
      </c>
      <c r="D16" s="2" t="s">
        <v>27</v>
      </c>
      <c r="E16" s="21"/>
      <c r="F16" s="5">
        <v>0</v>
      </c>
      <c r="G16" s="5">
        <v>0</v>
      </c>
      <c r="H16" s="28">
        <f>+G16+F16+E16</f>
        <v>0</v>
      </c>
      <c r="I16" s="28"/>
      <c r="J16" s="26"/>
      <c r="K16" s="26"/>
      <c r="L16" s="26"/>
      <c r="M16" s="26"/>
      <c r="N16" s="22"/>
    </row>
    <row r="17" spans="1:14" x14ac:dyDescent="0.25">
      <c r="A17" s="28">
        <f t="shared" si="1"/>
        <v>8</v>
      </c>
      <c r="B17" s="1">
        <v>2026</v>
      </c>
      <c r="C17" s="1" t="s">
        <v>25</v>
      </c>
      <c r="D17" s="2" t="s">
        <v>28</v>
      </c>
      <c r="E17" s="21"/>
      <c r="F17" s="5">
        <v>0</v>
      </c>
      <c r="G17" s="5">
        <v>0</v>
      </c>
      <c r="H17" s="28">
        <f t="shared" si="0"/>
        <v>0</v>
      </c>
      <c r="I17" s="28"/>
      <c r="J17" s="26"/>
      <c r="K17" s="41"/>
      <c r="L17" s="26"/>
      <c r="M17" s="26"/>
      <c r="N17" s="22"/>
    </row>
    <row r="18" spans="1:14" x14ac:dyDescent="0.25">
      <c r="A18" s="28">
        <f t="shared" si="1"/>
        <v>9</v>
      </c>
      <c r="B18" s="1">
        <v>2026</v>
      </c>
      <c r="C18" s="1" t="s">
        <v>21</v>
      </c>
      <c r="D18" s="2" t="s">
        <v>272</v>
      </c>
      <c r="E18" s="21"/>
      <c r="F18" s="5">
        <v>0</v>
      </c>
      <c r="G18" s="5">
        <v>0</v>
      </c>
      <c r="H18" s="28">
        <f t="shared" si="0"/>
        <v>0</v>
      </c>
      <c r="I18" s="28"/>
      <c r="J18" s="26"/>
      <c r="K18" s="41"/>
      <c r="L18" s="26"/>
      <c r="M18" s="26"/>
      <c r="N18" s="22"/>
    </row>
    <row r="19" spans="1:14" x14ac:dyDescent="0.25">
      <c r="A19" s="28">
        <f t="shared" si="1"/>
        <v>10</v>
      </c>
      <c r="B19" s="1">
        <v>2026</v>
      </c>
      <c r="C19" s="1" t="s">
        <v>21</v>
      </c>
      <c r="D19" s="2" t="s">
        <v>29</v>
      </c>
      <c r="E19" s="21"/>
      <c r="F19" s="5">
        <v>0</v>
      </c>
      <c r="G19" s="5">
        <v>1</v>
      </c>
      <c r="H19" s="28">
        <f t="shared" si="0"/>
        <v>1</v>
      </c>
      <c r="I19" s="28"/>
      <c r="J19" s="26"/>
      <c r="K19" s="26"/>
      <c r="L19" s="26"/>
      <c r="M19" s="26"/>
      <c r="N19" s="22"/>
    </row>
    <row r="20" spans="1:14" x14ac:dyDescent="0.25">
      <c r="A20" s="28">
        <f t="shared" si="1"/>
        <v>11</v>
      </c>
      <c r="B20" s="1">
        <v>2026</v>
      </c>
      <c r="C20" s="1" t="s">
        <v>21</v>
      </c>
      <c r="D20" s="2" t="s">
        <v>30</v>
      </c>
      <c r="E20" s="21"/>
      <c r="F20" s="5">
        <v>0</v>
      </c>
      <c r="G20" s="5">
        <v>0</v>
      </c>
      <c r="H20" s="28">
        <f t="shared" si="0"/>
        <v>0</v>
      </c>
      <c r="I20" s="28"/>
      <c r="J20" s="26"/>
      <c r="K20" s="26"/>
      <c r="L20" s="26"/>
      <c r="M20" s="26"/>
      <c r="N20" s="22"/>
    </row>
    <row r="21" spans="1:14" ht="19.2" customHeight="1" x14ac:dyDescent="0.25">
      <c r="A21" s="28">
        <f t="shared" si="1"/>
        <v>12</v>
      </c>
      <c r="B21" s="1">
        <v>2026</v>
      </c>
      <c r="C21" s="1" t="s">
        <v>21</v>
      </c>
      <c r="D21" s="2" t="s">
        <v>31</v>
      </c>
      <c r="E21" s="21"/>
      <c r="F21" s="5">
        <v>0</v>
      </c>
      <c r="G21" s="5">
        <v>4</v>
      </c>
      <c r="H21" s="28">
        <f t="shared" si="0"/>
        <v>4</v>
      </c>
      <c r="I21" s="28"/>
      <c r="J21" s="26"/>
      <c r="K21" s="26"/>
      <c r="L21" s="26"/>
      <c r="M21" s="26"/>
      <c r="N21" s="22"/>
    </row>
    <row r="22" spans="1:14" x14ac:dyDescent="0.25">
      <c r="A22" s="28">
        <f t="shared" si="1"/>
        <v>13</v>
      </c>
      <c r="B22" s="1">
        <v>2026</v>
      </c>
      <c r="C22" s="1" t="s">
        <v>21</v>
      </c>
      <c r="D22" s="2" t="s">
        <v>32</v>
      </c>
      <c r="E22" s="21"/>
      <c r="F22" s="5">
        <v>0</v>
      </c>
      <c r="G22" s="5">
        <v>11</v>
      </c>
      <c r="H22" s="28">
        <f t="shared" si="0"/>
        <v>11</v>
      </c>
      <c r="I22" s="28"/>
      <c r="J22" s="26"/>
      <c r="K22" s="26"/>
      <c r="L22" s="26"/>
      <c r="M22" s="26"/>
      <c r="N22" s="22"/>
    </row>
    <row r="23" spans="1:14" x14ac:dyDescent="0.25">
      <c r="A23" s="28">
        <f t="shared" si="1"/>
        <v>14</v>
      </c>
      <c r="B23" s="1">
        <v>2026</v>
      </c>
      <c r="C23" s="1" t="s">
        <v>25</v>
      </c>
      <c r="D23" s="2" t="s">
        <v>33</v>
      </c>
      <c r="E23" s="21"/>
      <c r="F23" s="5">
        <v>0</v>
      </c>
      <c r="G23" s="5">
        <v>0</v>
      </c>
      <c r="H23" s="28">
        <f t="shared" si="0"/>
        <v>0</v>
      </c>
      <c r="I23" s="28"/>
      <c r="J23" s="26"/>
      <c r="K23" s="26"/>
      <c r="L23" s="26"/>
      <c r="M23" s="26"/>
      <c r="N23" s="22"/>
    </row>
    <row r="24" spans="1:14" x14ac:dyDescent="0.25">
      <c r="A24" s="28">
        <f t="shared" si="1"/>
        <v>15</v>
      </c>
      <c r="B24" s="1">
        <v>2026</v>
      </c>
      <c r="C24" s="1" t="s">
        <v>21</v>
      </c>
      <c r="D24" s="57" t="s">
        <v>301</v>
      </c>
      <c r="E24" s="21"/>
      <c r="F24" s="5">
        <v>0</v>
      </c>
      <c r="G24" s="5">
        <v>0</v>
      </c>
      <c r="H24" s="28">
        <f t="shared" si="0"/>
        <v>0</v>
      </c>
      <c r="I24" s="28"/>
      <c r="J24" s="26"/>
      <c r="K24" s="26"/>
      <c r="L24" s="26"/>
      <c r="M24" s="26"/>
      <c r="N24" s="22"/>
    </row>
    <row r="25" spans="1:14" x14ac:dyDescent="0.25">
      <c r="A25" s="28">
        <f t="shared" si="1"/>
        <v>16</v>
      </c>
      <c r="B25" s="1">
        <v>2026</v>
      </c>
      <c r="C25" s="1" t="s">
        <v>21</v>
      </c>
      <c r="D25" s="58" t="s">
        <v>295</v>
      </c>
      <c r="E25" s="21"/>
      <c r="F25" s="5">
        <v>0</v>
      </c>
      <c r="G25" s="5">
        <v>0</v>
      </c>
      <c r="H25" s="28">
        <f t="shared" si="0"/>
        <v>0</v>
      </c>
      <c r="I25" s="28"/>
      <c r="J25" s="26"/>
      <c r="K25" s="26"/>
      <c r="L25" s="26"/>
      <c r="M25" s="26"/>
      <c r="N25" s="22"/>
    </row>
    <row r="26" spans="1:14" x14ac:dyDescent="0.25">
      <c r="A26" s="28">
        <f t="shared" si="1"/>
        <v>17</v>
      </c>
      <c r="B26" s="1">
        <v>2026</v>
      </c>
      <c r="C26" s="1" t="s">
        <v>25</v>
      </c>
      <c r="D26" s="52" t="s">
        <v>34</v>
      </c>
      <c r="E26" s="21"/>
      <c r="F26" s="5">
        <v>0</v>
      </c>
      <c r="G26" s="5">
        <v>11</v>
      </c>
      <c r="H26" s="28">
        <f t="shared" si="0"/>
        <v>11</v>
      </c>
      <c r="I26" s="28"/>
      <c r="J26" s="26"/>
      <c r="K26" s="26"/>
      <c r="L26" s="26"/>
      <c r="M26" s="26"/>
      <c r="N26" s="22"/>
    </row>
    <row r="27" spans="1:14" x14ac:dyDescent="0.25">
      <c r="A27" s="28">
        <f t="shared" si="1"/>
        <v>18</v>
      </c>
      <c r="B27" s="1">
        <v>2026</v>
      </c>
      <c r="C27" s="1" t="s">
        <v>21</v>
      </c>
      <c r="D27" s="2" t="s">
        <v>35</v>
      </c>
      <c r="E27" s="21"/>
      <c r="F27" s="5">
        <v>1</v>
      </c>
      <c r="G27" s="5">
        <v>13</v>
      </c>
      <c r="H27" s="28">
        <f t="shared" si="0"/>
        <v>14</v>
      </c>
      <c r="I27" s="28"/>
      <c r="J27" s="26"/>
      <c r="K27" s="26"/>
      <c r="L27" s="26"/>
      <c r="M27" s="26"/>
      <c r="N27" s="22"/>
    </row>
    <row r="28" spans="1:14" x14ac:dyDescent="0.25">
      <c r="A28" s="28">
        <f t="shared" si="1"/>
        <v>19</v>
      </c>
      <c r="B28" s="1">
        <v>2026</v>
      </c>
      <c r="C28" s="1" t="s">
        <v>21</v>
      </c>
      <c r="D28" s="2" t="s">
        <v>36</v>
      </c>
      <c r="E28" s="21"/>
      <c r="F28" s="5">
        <v>0</v>
      </c>
      <c r="G28" s="5">
        <v>0</v>
      </c>
      <c r="H28" s="28">
        <f t="shared" si="0"/>
        <v>0</v>
      </c>
      <c r="I28" s="28"/>
      <c r="J28" s="26"/>
      <c r="K28" s="26"/>
      <c r="L28" s="26"/>
      <c r="M28" s="26"/>
      <c r="N28" s="22"/>
    </row>
    <row r="29" spans="1:14" x14ac:dyDescent="0.25">
      <c r="A29" s="28">
        <f t="shared" si="1"/>
        <v>20</v>
      </c>
      <c r="B29" s="1">
        <v>2026</v>
      </c>
      <c r="C29" s="1" t="s">
        <v>21</v>
      </c>
      <c r="D29" s="2" t="s">
        <v>303</v>
      </c>
      <c r="E29" s="21"/>
      <c r="F29" s="5">
        <v>3</v>
      </c>
      <c r="G29" s="5">
        <v>15</v>
      </c>
      <c r="H29" s="28">
        <f t="shared" si="0"/>
        <v>18</v>
      </c>
      <c r="I29" s="28"/>
      <c r="J29" s="26"/>
      <c r="K29" s="26"/>
      <c r="L29" s="26"/>
      <c r="M29" s="26"/>
      <c r="N29" s="22"/>
    </row>
    <row r="30" spans="1:14" x14ac:dyDescent="0.25">
      <c r="A30" s="28">
        <f t="shared" si="1"/>
        <v>21</v>
      </c>
      <c r="B30" s="1">
        <v>2026</v>
      </c>
      <c r="C30" s="1" t="s">
        <v>21</v>
      </c>
      <c r="D30" s="57" t="s">
        <v>296</v>
      </c>
      <c r="E30" s="21"/>
      <c r="F30" s="5">
        <v>0</v>
      </c>
      <c r="G30" s="5">
        <v>0</v>
      </c>
      <c r="H30" s="28">
        <f t="shared" si="0"/>
        <v>0</v>
      </c>
      <c r="I30" s="28"/>
      <c r="J30" s="26"/>
      <c r="K30" s="26"/>
      <c r="L30" s="26"/>
      <c r="M30" s="26"/>
      <c r="N30" s="22"/>
    </row>
    <row r="31" spans="1:14" x14ac:dyDescent="0.25">
      <c r="A31" s="28">
        <f t="shared" si="1"/>
        <v>22</v>
      </c>
      <c r="B31" s="1">
        <v>2026</v>
      </c>
      <c r="C31" s="1" t="s">
        <v>21</v>
      </c>
      <c r="D31" s="2" t="s">
        <v>268</v>
      </c>
      <c r="E31" s="21"/>
      <c r="F31" s="5">
        <v>1</v>
      </c>
      <c r="G31" s="5">
        <v>10</v>
      </c>
      <c r="H31" s="28">
        <f t="shared" si="0"/>
        <v>11</v>
      </c>
      <c r="I31" s="28"/>
      <c r="J31" s="26"/>
      <c r="K31" s="26"/>
      <c r="L31" s="26"/>
      <c r="M31" s="26"/>
      <c r="N31" s="22"/>
    </row>
    <row r="32" spans="1:14" x14ac:dyDescent="0.25">
      <c r="A32" s="28">
        <f t="shared" si="1"/>
        <v>23</v>
      </c>
      <c r="B32" s="1">
        <v>2026</v>
      </c>
      <c r="C32" s="1" t="s">
        <v>21</v>
      </c>
      <c r="D32" s="2" t="s">
        <v>318</v>
      </c>
      <c r="E32" s="21"/>
      <c r="F32" s="5">
        <v>0</v>
      </c>
      <c r="G32" s="5">
        <v>0</v>
      </c>
      <c r="H32" s="28"/>
      <c r="I32" s="28"/>
      <c r="J32" s="26"/>
      <c r="K32" s="26"/>
      <c r="L32" s="26"/>
      <c r="M32" s="26"/>
      <c r="N32" s="22"/>
    </row>
    <row r="33" spans="1:14" x14ac:dyDescent="0.25">
      <c r="A33" s="28">
        <f t="shared" si="1"/>
        <v>24</v>
      </c>
      <c r="B33" s="1">
        <v>2026</v>
      </c>
      <c r="C33" s="1" t="s">
        <v>21</v>
      </c>
      <c r="D33" s="57" t="s">
        <v>286</v>
      </c>
      <c r="E33" s="21"/>
      <c r="F33" s="5">
        <v>0</v>
      </c>
      <c r="G33" s="5">
        <v>0</v>
      </c>
      <c r="H33" s="28">
        <f t="shared" si="0"/>
        <v>0</v>
      </c>
      <c r="I33" s="28"/>
      <c r="J33" s="26"/>
      <c r="K33" s="26"/>
      <c r="L33" s="26"/>
      <c r="M33" s="26"/>
      <c r="N33" s="22"/>
    </row>
    <row r="34" spans="1:14" x14ac:dyDescent="0.25">
      <c r="A34" s="28">
        <f t="shared" si="1"/>
        <v>25</v>
      </c>
      <c r="B34" s="1">
        <v>2026</v>
      </c>
      <c r="C34" s="1" t="s">
        <v>21</v>
      </c>
      <c r="D34" s="2" t="s">
        <v>37</v>
      </c>
      <c r="E34" s="21"/>
      <c r="F34" s="5">
        <v>3</v>
      </c>
      <c r="G34" s="5">
        <v>16</v>
      </c>
      <c r="H34" s="28">
        <f t="shared" si="0"/>
        <v>19</v>
      </c>
      <c r="I34" s="28"/>
      <c r="J34" s="26"/>
      <c r="K34" s="26"/>
      <c r="L34" s="26"/>
      <c r="M34" s="26"/>
      <c r="N34" s="22"/>
    </row>
    <row r="35" spans="1:14" x14ac:dyDescent="0.25">
      <c r="A35" s="28">
        <f t="shared" si="1"/>
        <v>26</v>
      </c>
      <c r="B35" s="1">
        <v>2026</v>
      </c>
      <c r="C35" s="1" t="s">
        <v>21</v>
      </c>
      <c r="D35" s="2" t="s">
        <v>256</v>
      </c>
      <c r="E35" s="21"/>
      <c r="F35" s="5">
        <v>0</v>
      </c>
      <c r="G35" s="5">
        <v>10</v>
      </c>
      <c r="H35" s="28">
        <f t="shared" si="0"/>
        <v>10</v>
      </c>
      <c r="I35" s="28"/>
      <c r="J35" s="26"/>
      <c r="K35" s="26"/>
      <c r="L35" s="26"/>
      <c r="M35" s="26"/>
      <c r="N35" s="22"/>
    </row>
    <row r="36" spans="1:14" x14ac:dyDescent="0.3">
      <c r="A36" s="28">
        <f t="shared" si="1"/>
        <v>27</v>
      </c>
      <c r="B36" s="42">
        <v>2026</v>
      </c>
      <c r="C36" s="1" t="s">
        <v>21</v>
      </c>
      <c r="D36" s="2" t="s">
        <v>38</v>
      </c>
      <c r="E36" s="21"/>
      <c r="F36" s="5">
        <v>0</v>
      </c>
      <c r="G36" s="5">
        <v>6</v>
      </c>
      <c r="H36" s="28">
        <f t="shared" si="0"/>
        <v>6</v>
      </c>
      <c r="I36" s="28"/>
      <c r="J36" s="26"/>
      <c r="K36" s="26"/>
      <c r="L36" s="26"/>
      <c r="M36" s="26"/>
      <c r="N36" s="22"/>
    </row>
    <row r="37" spans="1:14" x14ac:dyDescent="0.3">
      <c r="A37" s="28">
        <f t="shared" si="1"/>
        <v>28</v>
      </c>
      <c r="B37" s="42">
        <v>2026</v>
      </c>
      <c r="C37" s="1" t="s">
        <v>21</v>
      </c>
      <c r="D37" s="2" t="s">
        <v>39</v>
      </c>
      <c r="E37" s="21"/>
      <c r="F37" s="5">
        <v>0</v>
      </c>
      <c r="G37" s="5">
        <v>2</v>
      </c>
      <c r="H37" s="28">
        <f t="shared" si="0"/>
        <v>2</v>
      </c>
      <c r="I37" s="28"/>
      <c r="J37" s="26"/>
      <c r="K37" s="26"/>
      <c r="L37" s="26"/>
      <c r="M37" s="26"/>
      <c r="N37" s="22"/>
    </row>
    <row r="38" spans="1:14" x14ac:dyDescent="0.3">
      <c r="A38" s="28">
        <f t="shared" si="1"/>
        <v>29</v>
      </c>
      <c r="B38" s="42">
        <v>2026</v>
      </c>
      <c r="C38" s="1" t="s">
        <v>21</v>
      </c>
      <c r="D38" s="2" t="s">
        <v>277</v>
      </c>
      <c r="E38" s="21"/>
      <c r="F38" s="5">
        <v>0</v>
      </c>
      <c r="G38" s="5">
        <v>0</v>
      </c>
      <c r="H38" s="28">
        <f t="shared" si="0"/>
        <v>0</v>
      </c>
      <c r="I38" s="43"/>
      <c r="J38" s="26"/>
      <c r="K38" s="26"/>
      <c r="L38" s="26"/>
      <c r="M38" s="26"/>
      <c r="N38" s="22"/>
    </row>
    <row r="39" spans="1:14" x14ac:dyDescent="0.25">
      <c r="A39" s="28">
        <f t="shared" si="1"/>
        <v>30</v>
      </c>
      <c r="B39" s="1">
        <v>2026</v>
      </c>
      <c r="C39" s="1" t="s">
        <v>25</v>
      </c>
      <c r="D39" s="2" t="s">
        <v>40</v>
      </c>
      <c r="E39" s="21"/>
      <c r="F39" s="5">
        <v>0</v>
      </c>
      <c r="G39" s="5">
        <v>0</v>
      </c>
      <c r="H39" s="28">
        <f t="shared" si="0"/>
        <v>0</v>
      </c>
      <c r="I39" s="43"/>
      <c r="J39" s="26"/>
      <c r="K39" s="26"/>
      <c r="L39" s="26"/>
      <c r="M39" s="26"/>
      <c r="N39" s="22"/>
    </row>
    <row r="40" spans="1:14" x14ac:dyDescent="0.25">
      <c r="A40" s="28">
        <f t="shared" si="1"/>
        <v>31</v>
      </c>
      <c r="B40" s="1">
        <v>2026</v>
      </c>
      <c r="C40" s="1" t="s">
        <v>21</v>
      </c>
      <c r="D40" s="2" t="s">
        <v>41</v>
      </c>
      <c r="E40" s="21"/>
      <c r="F40" s="5">
        <v>1</v>
      </c>
      <c r="G40" s="5">
        <v>7</v>
      </c>
      <c r="H40" s="28">
        <f t="shared" si="0"/>
        <v>8</v>
      </c>
      <c r="I40" s="43"/>
      <c r="J40" s="26"/>
      <c r="K40" s="26"/>
      <c r="L40" s="26"/>
      <c r="M40" s="26"/>
      <c r="N40" s="22"/>
    </row>
    <row r="41" spans="1:14" x14ac:dyDescent="0.25">
      <c r="A41" s="28">
        <f t="shared" si="1"/>
        <v>32</v>
      </c>
      <c r="B41" s="1">
        <v>2026</v>
      </c>
      <c r="C41" s="1" t="s">
        <v>21</v>
      </c>
      <c r="D41" s="2" t="s">
        <v>42</v>
      </c>
      <c r="E41" s="21"/>
      <c r="F41" s="5">
        <v>0</v>
      </c>
      <c r="G41" s="66">
        <v>10</v>
      </c>
      <c r="H41" s="28">
        <f t="shared" si="0"/>
        <v>10</v>
      </c>
      <c r="I41" s="43"/>
      <c r="J41" s="26"/>
      <c r="K41" s="26"/>
      <c r="L41" s="26"/>
      <c r="M41" s="26"/>
      <c r="N41" s="22"/>
    </row>
    <row r="42" spans="1:14" x14ac:dyDescent="0.25">
      <c r="A42" s="28">
        <f t="shared" si="1"/>
        <v>33</v>
      </c>
      <c r="B42" s="1">
        <v>2026</v>
      </c>
      <c r="C42" s="1" t="s">
        <v>21</v>
      </c>
      <c r="D42" s="2" t="s">
        <v>283</v>
      </c>
      <c r="E42" s="21"/>
      <c r="F42" s="5">
        <v>0</v>
      </c>
      <c r="G42" s="5">
        <v>5</v>
      </c>
      <c r="H42" s="28">
        <f t="shared" si="0"/>
        <v>5</v>
      </c>
      <c r="I42" s="28"/>
      <c r="J42" s="26"/>
      <c r="K42" s="26"/>
      <c r="L42" s="26"/>
      <c r="M42" s="26"/>
      <c r="N42" s="22"/>
    </row>
    <row r="43" spans="1:14" x14ac:dyDescent="0.25">
      <c r="A43" s="28">
        <f t="shared" si="1"/>
        <v>34</v>
      </c>
      <c r="B43" s="1">
        <v>2026</v>
      </c>
      <c r="C43" s="1" t="s">
        <v>21</v>
      </c>
      <c r="D43" s="2" t="s">
        <v>43</v>
      </c>
      <c r="E43" s="21"/>
      <c r="F43" s="5">
        <v>0</v>
      </c>
      <c r="G43" s="5">
        <v>0</v>
      </c>
      <c r="H43" s="28">
        <f t="shared" si="0"/>
        <v>0</v>
      </c>
      <c r="I43" s="28"/>
      <c r="J43" s="26"/>
      <c r="K43" s="26"/>
      <c r="L43" s="26"/>
      <c r="M43" s="26"/>
      <c r="N43" s="22"/>
    </row>
    <row r="44" spans="1:14" x14ac:dyDescent="0.25">
      <c r="A44" s="28">
        <f t="shared" si="1"/>
        <v>35</v>
      </c>
      <c r="B44" s="1">
        <v>2026</v>
      </c>
      <c r="C44" s="1" t="s">
        <v>25</v>
      </c>
      <c r="D44" s="2" t="s">
        <v>262</v>
      </c>
      <c r="E44" s="21"/>
      <c r="F44" s="5">
        <v>4</v>
      </c>
      <c r="G44" s="5">
        <v>16</v>
      </c>
      <c r="H44" s="28">
        <f t="shared" si="0"/>
        <v>20</v>
      </c>
      <c r="I44" s="28"/>
      <c r="J44" s="26"/>
      <c r="K44" s="26"/>
      <c r="L44" s="26"/>
      <c r="M44" s="26"/>
      <c r="N44" s="22"/>
    </row>
    <row r="45" spans="1:14" x14ac:dyDescent="0.25">
      <c r="A45" s="28">
        <f t="shared" si="1"/>
        <v>36</v>
      </c>
      <c r="B45" s="1">
        <v>2026</v>
      </c>
      <c r="C45" s="1" t="s">
        <v>21</v>
      </c>
      <c r="D45" s="57" t="s">
        <v>307</v>
      </c>
      <c r="E45" s="21"/>
      <c r="F45" s="5">
        <v>0</v>
      </c>
      <c r="G45" s="5">
        <v>0</v>
      </c>
      <c r="H45" s="28">
        <f t="shared" si="0"/>
        <v>0</v>
      </c>
      <c r="I45" s="28"/>
      <c r="J45" s="26"/>
      <c r="K45" s="26"/>
      <c r="L45" s="26"/>
      <c r="M45" s="26"/>
      <c r="N45" s="22"/>
    </row>
    <row r="46" spans="1:14" x14ac:dyDescent="0.25">
      <c r="A46" s="28">
        <f t="shared" si="1"/>
        <v>37</v>
      </c>
      <c r="B46" s="1">
        <v>2026</v>
      </c>
      <c r="C46" s="1" t="s">
        <v>21</v>
      </c>
      <c r="D46" s="2" t="s">
        <v>297</v>
      </c>
      <c r="E46" s="21"/>
      <c r="F46" s="5">
        <v>0</v>
      </c>
      <c r="G46" s="5">
        <v>7</v>
      </c>
      <c r="H46" s="28">
        <f t="shared" si="0"/>
        <v>7</v>
      </c>
      <c r="I46" s="44"/>
      <c r="J46" s="26"/>
      <c r="K46" s="26"/>
      <c r="L46" s="26"/>
      <c r="M46" s="26"/>
      <c r="N46" s="22"/>
    </row>
    <row r="47" spans="1:14" x14ac:dyDescent="0.25">
      <c r="A47" s="28">
        <f t="shared" si="1"/>
        <v>38</v>
      </c>
      <c r="B47" s="1">
        <v>2026</v>
      </c>
      <c r="C47" s="1" t="s">
        <v>21</v>
      </c>
      <c r="D47" s="2" t="s">
        <v>44</v>
      </c>
      <c r="E47" s="21"/>
      <c r="F47" s="5">
        <v>0</v>
      </c>
      <c r="G47" s="5">
        <v>0</v>
      </c>
      <c r="H47" s="28">
        <f t="shared" si="0"/>
        <v>0</v>
      </c>
      <c r="I47" s="44"/>
      <c r="J47" s="26"/>
      <c r="K47" s="26"/>
      <c r="L47" s="26"/>
      <c r="M47" s="26"/>
      <c r="N47" s="22"/>
    </row>
    <row r="48" spans="1:14" x14ac:dyDescent="0.25">
      <c r="A48" s="28">
        <f t="shared" si="1"/>
        <v>39</v>
      </c>
      <c r="B48" s="1">
        <v>2026</v>
      </c>
      <c r="C48" s="1" t="s">
        <v>21</v>
      </c>
      <c r="D48" s="2" t="s">
        <v>45</v>
      </c>
      <c r="E48" s="21"/>
      <c r="F48" s="5">
        <v>0</v>
      </c>
      <c r="G48" s="5">
        <v>0</v>
      </c>
      <c r="H48" s="28">
        <f t="shared" si="0"/>
        <v>0</v>
      </c>
      <c r="I48" s="44"/>
      <c r="J48" s="26"/>
      <c r="K48" s="26"/>
      <c r="L48" s="26"/>
      <c r="M48" s="26"/>
      <c r="N48" s="22"/>
    </row>
    <row r="49" spans="1:24" x14ac:dyDescent="0.25">
      <c r="A49" s="28">
        <f t="shared" si="1"/>
        <v>40</v>
      </c>
      <c r="B49" s="1">
        <v>2026</v>
      </c>
      <c r="C49" s="1" t="s">
        <v>21</v>
      </c>
      <c r="D49" s="2" t="s">
        <v>46</v>
      </c>
      <c r="E49" s="21"/>
      <c r="F49" s="5">
        <v>0</v>
      </c>
      <c r="G49" s="5">
        <v>0</v>
      </c>
      <c r="H49" s="28">
        <f t="shared" si="0"/>
        <v>0</v>
      </c>
      <c r="I49" s="44"/>
      <c r="J49" s="26"/>
      <c r="K49" s="26"/>
      <c r="L49" s="26"/>
      <c r="M49" s="26"/>
      <c r="N49" s="22"/>
    </row>
    <row r="50" spans="1:24" x14ac:dyDescent="0.25">
      <c r="A50" s="28">
        <f t="shared" si="1"/>
        <v>41</v>
      </c>
      <c r="B50" s="1">
        <v>2026</v>
      </c>
      <c r="C50" s="1" t="s">
        <v>25</v>
      </c>
      <c r="D50" s="2" t="s">
        <v>259</v>
      </c>
      <c r="E50" s="21"/>
      <c r="F50" s="5">
        <v>0</v>
      </c>
      <c r="G50" s="5">
        <v>0</v>
      </c>
      <c r="H50" s="28">
        <f t="shared" si="0"/>
        <v>0</v>
      </c>
      <c r="I50" s="28"/>
      <c r="J50" s="26"/>
      <c r="K50" s="26"/>
      <c r="L50" s="26"/>
      <c r="M50" s="26"/>
      <c r="N50" s="22"/>
    </row>
    <row r="51" spans="1:24" x14ac:dyDescent="0.25">
      <c r="A51" s="28">
        <f t="shared" si="1"/>
        <v>42</v>
      </c>
      <c r="B51" s="1">
        <v>2026</v>
      </c>
      <c r="C51" s="1" t="s">
        <v>25</v>
      </c>
      <c r="D51" s="2" t="s">
        <v>47</v>
      </c>
      <c r="E51" s="21"/>
      <c r="F51" s="5">
        <v>1</v>
      </c>
      <c r="G51" s="5">
        <v>9</v>
      </c>
      <c r="H51" s="28">
        <f t="shared" si="0"/>
        <v>10</v>
      </c>
      <c r="I51" s="28"/>
      <c r="J51" s="26"/>
      <c r="K51" s="26"/>
      <c r="L51" s="26"/>
      <c r="M51" s="26"/>
      <c r="N51" s="22"/>
    </row>
    <row r="52" spans="1:24" x14ac:dyDescent="0.25">
      <c r="A52" s="28">
        <f t="shared" si="1"/>
        <v>43</v>
      </c>
      <c r="B52" s="1">
        <v>2026</v>
      </c>
      <c r="C52" s="1" t="s">
        <v>25</v>
      </c>
      <c r="D52" s="2" t="s">
        <v>48</v>
      </c>
      <c r="E52" s="21"/>
      <c r="F52" s="5">
        <v>3</v>
      </c>
      <c r="G52" s="5">
        <v>20</v>
      </c>
      <c r="H52" s="28">
        <f t="shared" si="0"/>
        <v>23</v>
      </c>
      <c r="I52" s="28"/>
      <c r="J52" s="26"/>
      <c r="K52" s="26"/>
      <c r="L52" s="26"/>
      <c r="M52" s="26"/>
      <c r="N52" s="22"/>
    </row>
    <row r="53" spans="1:24" x14ac:dyDescent="0.25">
      <c r="A53" s="28">
        <f t="shared" si="1"/>
        <v>44</v>
      </c>
      <c r="B53" s="1">
        <v>2026</v>
      </c>
      <c r="C53" s="1" t="s">
        <v>21</v>
      </c>
      <c r="D53" s="2" t="s">
        <v>49</v>
      </c>
      <c r="E53" s="21"/>
      <c r="F53" s="5">
        <v>0</v>
      </c>
      <c r="G53" s="5">
        <v>0</v>
      </c>
      <c r="H53" s="28">
        <f t="shared" si="0"/>
        <v>0</v>
      </c>
      <c r="I53" s="28"/>
      <c r="J53" s="26"/>
      <c r="K53" s="26"/>
      <c r="L53" s="26"/>
      <c r="M53" s="26"/>
      <c r="N53" s="22"/>
    </row>
    <row r="54" spans="1:24" x14ac:dyDescent="0.25">
      <c r="A54" s="28">
        <f t="shared" si="1"/>
        <v>45</v>
      </c>
      <c r="B54" s="1">
        <v>2026</v>
      </c>
      <c r="C54" s="1" t="s">
        <v>21</v>
      </c>
      <c r="D54" s="57" t="s">
        <v>290</v>
      </c>
      <c r="E54" s="21"/>
      <c r="F54" s="5">
        <v>0</v>
      </c>
      <c r="G54" s="5">
        <v>0</v>
      </c>
      <c r="H54" s="28">
        <f t="shared" si="0"/>
        <v>0</v>
      </c>
      <c r="I54" s="44"/>
      <c r="J54" s="26"/>
      <c r="K54" s="26"/>
      <c r="L54" s="26"/>
      <c r="M54" s="26"/>
      <c r="N54" s="22"/>
      <c r="T54" s="22"/>
      <c r="U54" s="22"/>
      <c r="V54" s="22"/>
      <c r="W54" s="22"/>
      <c r="X54" s="22"/>
    </row>
    <row r="55" spans="1:24" x14ac:dyDescent="0.25">
      <c r="A55" s="28">
        <f t="shared" si="1"/>
        <v>46</v>
      </c>
      <c r="B55" s="1">
        <v>2026</v>
      </c>
      <c r="C55" s="1" t="s">
        <v>21</v>
      </c>
      <c r="D55" s="57" t="s">
        <v>298</v>
      </c>
      <c r="E55" s="21"/>
      <c r="F55" s="5">
        <v>0</v>
      </c>
      <c r="G55" s="5">
        <v>0</v>
      </c>
      <c r="H55" s="28">
        <f t="shared" si="0"/>
        <v>0</v>
      </c>
      <c r="I55" s="44"/>
      <c r="J55" s="26"/>
      <c r="K55" s="26"/>
      <c r="L55" s="26"/>
      <c r="M55" s="26"/>
      <c r="N55" s="22"/>
    </row>
    <row r="56" spans="1:24" x14ac:dyDescent="0.25">
      <c r="A56" s="28">
        <f t="shared" si="1"/>
        <v>47</v>
      </c>
      <c r="B56" s="1">
        <v>2026</v>
      </c>
      <c r="C56" s="1" t="s">
        <v>25</v>
      </c>
      <c r="D56" s="2" t="s">
        <v>50</v>
      </c>
      <c r="E56" s="21"/>
      <c r="F56" s="5">
        <v>2</v>
      </c>
      <c r="G56" s="5">
        <v>11</v>
      </c>
      <c r="H56" s="28">
        <f t="shared" si="0"/>
        <v>13</v>
      </c>
      <c r="I56" s="44"/>
      <c r="J56" s="26"/>
      <c r="K56" s="26"/>
      <c r="L56" s="26"/>
      <c r="M56" s="26"/>
      <c r="N56" s="22"/>
    </row>
    <row r="57" spans="1:24" x14ac:dyDescent="0.25">
      <c r="A57" s="28">
        <f t="shared" si="1"/>
        <v>48</v>
      </c>
      <c r="B57" s="1">
        <v>2026</v>
      </c>
      <c r="C57" s="1" t="s">
        <v>21</v>
      </c>
      <c r="D57" s="57" t="s">
        <v>294</v>
      </c>
      <c r="E57" s="21"/>
      <c r="F57" s="5">
        <v>0</v>
      </c>
      <c r="G57" s="5">
        <v>0</v>
      </c>
      <c r="H57" s="28">
        <f t="shared" si="0"/>
        <v>0</v>
      </c>
      <c r="I57" s="44"/>
      <c r="J57" s="26"/>
      <c r="K57" s="26"/>
      <c r="L57" s="26"/>
      <c r="M57" s="26"/>
      <c r="N57" s="22"/>
    </row>
    <row r="58" spans="1:24" x14ac:dyDescent="0.25">
      <c r="A58" s="28">
        <f t="shared" si="1"/>
        <v>49</v>
      </c>
      <c r="B58" s="1">
        <v>2026</v>
      </c>
      <c r="C58" s="1" t="s">
        <v>25</v>
      </c>
      <c r="D58" s="2" t="s">
        <v>51</v>
      </c>
      <c r="E58" s="21"/>
      <c r="F58" s="5">
        <v>0</v>
      </c>
      <c r="G58" s="5">
        <v>0</v>
      </c>
      <c r="H58" s="28">
        <f t="shared" si="0"/>
        <v>0</v>
      </c>
      <c r="I58" s="44"/>
      <c r="J58" s="26"/>
      <c r="K58" s="26"/>
      <c r="L58" s="26"/>
      <c r="M58" s="26"/>
      <c r="N58" s="22"/>
    </row>
    <row r="59" spans="1:24" x14ac:dyDescent="0.25">
      <c r="A59" s="28">
        <f t="shared" si="1"/>
        <v>50</v>
      </c>
      <c r="B59" s="1">
        <v>2026</v>
      </c>
      <c r="C59" s="1" t="s">
        <v>21</v>
      </c>
      <c r="D59" s="2" t="s">
        <v>52</v>
      </c>
      <c r="E59" s="21"/>
      <c r="F59" s="5">
        <v>0</v>
      </c>
      <c r="G59" s="5">
        <v>0</v>
      </c>
      <c r="H59" s="28">
        <f t="shared" si="0"/>
        <v>0</v>
      </c>
      <c r="I59" s="28"/>
      <c r="J59" s="26"/>
      <c r="K59" s="26"/>
      <c r="L59" s="26"/>
      <c r="M59" s="26"/>
      <c r="N59" s="22"/>
    </row>
    <row r="60" spans="1:24" x14ac:dyDescent="0.25">
      <c r="A60" s="28">
        <f t="shared" si="1"/>
        <v>51</v>
      </c>
      <c r="B60" s="1">
        <v>2026</v>
      </c>
      <c r="C60" s="1" t="s">
        <v>21</v>
      </c>
      <c r="D60" s="2" t="s">
        <v>53</v>
      </c>
      <c r="E60" s="21"/>
      <c r="F60" s="5">
        <v>0</v>
      </c>
      <c r="G60" s="5">
        <v>0</v>
      </c>
      <c r="H60" s="28">
        <f t="shared" si="0"/>
        <v>0</v>
      </c>
      <c r="I60" s="28"/>
      <c r="J60" s="26"/>
      <c r="K60" s="26"/>
      <c r="L60" s="26"/>
      <c r="M60" s="26"/>
      <c r="N60" s="22"/>
    </row>
    <row r="61" spans="1:24" x14ac:dyDescent="0.25">
      <c r="A61" s="28">
        <f t="shared" si="1"/>
        <v>52</v>
      </c>
      <c r="B61" s="1">
        <v>2026</v>
      </c>
      <c r="C61" s="1" t="s">
        <v>25</v>
      </c>
      <c r="D61" s="2" t="s">
        <v>54</v>
      </c>
      <c r="E61" s="21"/>
      <c r="F61" s="5">
        <v>0</v>
      </c>
      <c r="G61" s="5">
        <v>0</v>
      </c>
      <c r="H61" s="28">
        <f t="shared" si="0"/>
        <v>0</v>
      </c>
      <c r="I61" s="28"/>
      <c r="J61" s="26"/>
      <c r="K61" s="26"/>
      <c r="L61" s="26"/>
      <c r="M61" s="26"/>
      <c r="N61" s="22"/>
    </row>
    <row r="62" spans="1:24" x14ac:dyDescent="0.25">
      <c r="A62" s="28">
        <f t="shared" si="1"/>
        <v>53</v>
      </c>
      <c r="B62" s="1">
        <v>2026</v>
      </c>
      <c r="C62" s="1" t="s">
        <v>25</v>
      </c>
      <c r="D62" s="2" t="s">
        <v>55</v>
      </c>
      <c r="E62" s="21"/>
      <c r="F62" s="5">
        <v>4</v>
      </c>
      <c r="G62" s="5">
        <v>22</v>
      </c>
      <c r="H62" s="28">
        <f t="shared" ref="H62:H117" si="2">+G62+F62+E62</f>
        <v>26</v>
      </c>
      <c r="I62" s="28"/>
      <c r="J62" s="26"/>
      <c r="K62" s="26"/>
      <c r="L62" s="26"/>
      <c r="M62" s="26"/>
      <c r="N62" s="22"/>
    </row>
    <row r="63" spans="1:24" x14ac:dyDescent="0.25">
      <c r="A63" s="28">
        <f t="shared" si="1"/>
        <v>54</v>
      </c>
      <c r="B63" s="1">
        <v>2026</v>
      </c>
      <c r="C63" s="1" t="s">
        <v>25</v>
      </c>
      <c r="D63" s="2" t="s">
        <v>56</v>
      </c>
      <c r="E63" s="21"/>
      <c r="F63" s="5">
        <v>0</v>
      </c>
      <c r="G63" s="5">
        <v>0</v>
      </c>
      <c r="H63" s="28">
        <f t="shared" si="2"/>
        <v>0</v>
      </c>
      <c r="I63" s="28"/>
      <c r="J63" s="26"/>
      <c r="K63" s="26"/>
      <c r="L63" s="26"/>
      <c r="M63" s="26"/>
      <c r="N63" s="22"/>
    </row>
    <row r="64" spans="1:24" x14ac:dyDescent="0.25">
      <c r="A64" s="28">
        <f t="shared" si="1"/>
        <v>55</v>
      </c>
      <c r="B64" s="1">
        <v>2026</v>
      </c>
      <c r="C64" s="1" t="s">
        <v>25</v>
      </c>
      <c r="D64" s="2" t="s">
        <v>57</v>
      </c>
      <c r="E64" s="21"/>
      <c r="F64" s="5">
        <v>0</v>
      </c>
      <c r="G64" s="5">
        <v>0</v>
      </c>
      <c r="H64" s="28">
        <f t="shared" si="2"/>
        <v>0</v>
      </c>
      <c r="I64" s="28"/>
      <c r="J64" s="26"/>
      <c r="K64" s="26"/>
      <c r="L64" s="26"/>
      <c r="M64" s="26"/>
      <c r="N64" s="22"/>
    </row>
    <row r="65" spans="1:14" x14ac:dyDescent="0.25">
      <c r="A65" s="28">
        <f t="shared" si="1"/>
        <v>56</v>
      </c>
      <c r="B65" s="1">
        <v>2026</v>
      </c>
      <c r="C65" s="1" t="s">
        <v>21</v>
      </c>
      <c r="D65" s="2" t="s">
        <v>58</v>
      </c>
      <c r="E65" s="21"/>
      <c r="F65" s="5">
        <v>0</v>
      </c>
      <c r="G65" s="5">
        <v>0</v>
      </c>
      <c r="H65" s="28">
        <f t="shared" si="2"/>
        <v>0</v>
      </c>
      <c r="I65" s="28"/>
      <c r="J65" s="26"/>
      <c r="K65" s="26"/>
      <c r="L65" s="26"/>
      <c r="M65" s="26"/>
      <c r="N65" s="22"/>
    </row>
    <row r="66" spans="1:14" x14ac:dyDescent="0.25">
      <c r="A66" s="28">
        <f t="shared" si="1"/>
        <v>57</v>
      </c>
      <c r="B66" s="1">
        <v>2026</v>
      </c>
      <c r="C66" s="50" t="s">
        <v>21</v>
      </c>
      <c r="D66" s="54" t="s">
        <v>59</v>
      </c>
      <c r="E66" s="21"/>
      <c r="F66" s="5">
        <v>1</v>
      </c>
      <c r="G66" s="5">
        <v>2</v>
      </c>
      <c r="H66" s="28">
        <f t="shared" si="2"/>
        <v>3</v>
      </c>
      <c r="I66" s="28"/>
      <c r="J66" s="26"/>
      <c r="K66" s="26"/>
      <c r="L66" s="26"/>
      <c r="M66" s="26"/>
      <c r="N66" s="22"/>
    </row>
    <row r="67" spans="1:14" x14ac:dyDescent="0.25">
      <c r="A67" s="28">
        <f t="shared" ref="A67:A125" si="3">A66+1</f>
        <v>58</v>
      </c>
      <c r="B67" s="50">
        <v>2026</v>
      </c>
      <c r="C67" s="1" t="s">
        <v>21</v>
      </c>
      <c r="D67" s="2" t="s">
        <v>60</v>
      </c>
      <c r="E67" s="21"/>
      <c r="F67" s="5">
        <v>2</v>
      </c>
      <c r="G67" s="5">
        <v>14</v>
      </c>
      <c r="H67" s="28">
        <f t="shared" si="2"/>
        <v>16</v>
      </c>
      <c r="I67" s="28"/>
      <c r="J67" s="26"/>
      <c r="K67" s="26"/>
      <c r="L67" s="26"/>
      <c r="M67" s="26"/>
      <c r="N67" s="22"/>
    </row>
    <row r="68" spans="1:14" x14ac:dyDescent="0.25">
      <c r="A68" s="28">
        <f t="shared" si="3"/>
        <v>59</v>
      </c>
      <c r="B68" s="50">
        <v>2026</v>
      </c>
      <c r="C68" s="1" t="s">
        <v>21</v>
      </c>
      <c r="D68" s="21" t="s">
        <v>264</v>
      </c>
      <c r="E68" s="21"/>
      <c r="F68" s="5">
        <v>3</v>
      </c>
      <c r="G68" s="5">
        <v>20</v>
      </c>
      <c r="H68" s="28">
        <f t="shared" si="2"/>
        <v>23</v>
      </c>
      <c r="I68" s="28"/>
      <c r="J68" s="26"/>
      <c r="K68" s="26"/>
      <c r="L68" s="26"/>
      <c r="M68" s="26"/>
      <c r="N68" s="22"/>
    </row>
    <row r="69" spans="1:14" x14ac:dyDescent="0.25">
      <c r="A69" s="28">
        <f t="shared" si="3"/>
        <v>60</v>
      </c>
      <c r="B69" s="50">
        <v>2026</v>
      </c>
      <c r="C69" s="1" t="s">
        <v>21</v>
      </c>
      <c r="D69" s="2" t="s">
        <v>257</v>
      </c>
      <c r="E69" s="21"/>
      <c r="F69" s="5">
        <v>0</v>
      </c>
      <c r="G69" s="5">
        <v>0</v>
      </c>
      <c r="H69" s="28">
        <f t="shared" si="2"/>
        <v>0</v>
      </c>
      <c r="I69" s="28"/>
      <c r="J69" s="26"/>
      <c r="K69" s="26"/>
      <c r="L69" s="26"/>
      <c r="M69" s="26"/>
      <c r="N69" s="22"/>
    </row>
    <row r="70" spans="1:14" x14ac:dyDescent="0.25">
      <c r="A70" s="28">
        <f t="shared" si="3"/>
        <v>61</v>
      </c>
      <c r="B70" s="1">
        <v>2026</v>
      </c>
      <c r="C70" s="1" t="s">
        <v>25</v>
      </c>
      <c r="D70" s="6" t="s">
        <v>61</v>
      </c>
      <c r="E70" s="21"/>
      <c r="F70" s="5">
        <v>0</v>
      </c>
      <c r="G70" s="5">
        <v>0</v>
      </c>
      <c r="H70" s="28">
        <f t="shared" si="2"/>
        <v>0</v>
      </c>
      <c r="I70" s="28"/>
      <c r="J70" s="26"/>
      <c r="K70" s="26"/>
      <c r="L70" s="26"/>
      <c r="M70" s="26"/>
      <c r="N70" s="22"/>
    </row>
    <row r="71" spans="1:14" x14ac:dyDescent="0.25">
      <c r="A71" s="28">
        <f t="shared" si="3"/>
        <v>62</v>
      </c>
      <c r="B71" s="1">
        <v>2026</v>
      </c>
      <c r="C71" s="1" t="s">
        <v>21</v>
      </c>
      <c r="D71" s="6" t="s">
        <v>62</v>
      </c>
      <c r="E71" s="21"/>
      <c r="F71" s="5">
        <v>0</v>
      </c>
      <c r="G71" s="5">
        <v>0</v>
      </c>
      <c r="H71" s="28">
        <f t="shared" si="2"/>
        <v>0</v>
      </c>
      <c r="I71" s="28"/>
      <c r="J71" s="26"/>
      <c r="K71" s="26"/>
      <c r="L71" s="26"/>
      <c r="M71" s="26"/>
      <c r="N71" s="22"/>
    </row>
    <row r="72" spans="1:14" x14ac:dyDescent="0.25">
      <c r="A72" s="28">
        <f t="shared" si="3"/>
        <v>63</v>
      </c>
      <c r="B72" s="1">
        <v>2026</v>
      </c>
      <c r="C72" s="1" t="s">
        <v>25</v>
      </c>
      <c r="D72" s="2" t="s">
        <v>63</v>
      </c>
      <c r="E72" s="21"/>
      <c r="F72" s="5">
        <v>0</v>
      </c>
      <c r="G72" s="5">
        <v>1</v>
      </c>
      <c r="H72" s="28">
        <f t="shared" si="2"/>
        <v>1</v>
      </c>
      <c r="I72" s="28"/>
      <c r="J72" s="26"/>
      <c r="K72" s="26"/>
      <c r="L72" s="26"/>
      <c r="M72" s="26"/>
      <c r="N72" s="22"/>
    </row>
    <row r="73" spans="1:14" x14ac:dyDescent="0.25">
      <c r="A73" s="28">
        <f t="shared" si="3"/>
        <v>64</v>
      </c>
      <c r="B73" s="1">
        <v>2026</v>
      </c>
      <c r="C73" s="1" t="s">
        <v>21</v>
      </c>
      <c r="D73" s="2" t="s">
        <v>64</v>
      </c>
      <c r="E73" s="21"/>
      <c r="F73" s="5">
        <v>0</v>
      </c>
      <c r="G73" s="5">
        <v>0</v>
      </c>
      <c r="H73" s="28">
        <f t="shared" si="2"/>
        <v>0</v>
      </c>
      <c r="I73" s="28"/>
      <c r="J73" s="26"/>
      <c r="K73" s="26"/>
      <c r="L73" s="26"/>
      <c r="M73" s="26"/>
      <c r="N73" s="22"/>
    </row>
    <row r="74" spans="1:14" x14ac:dyDescent="0.25">
      <c r="A74" s="28">
        <f t="shared" si="3"/>
        <v>65</v>
      </c>
      <c r="B74" s="1">
        <v>2026</v>
      </c>
      <c r="C74" s="1" t="s">
        <v>25</v>
      </c>
      <c r="D74" s="2" t="s">
        <v>65</v>
      </c>
      <c r="E74" s="21"/>
      <c r="F74" s="5">
        <v>2</v>
      </c>
      <c r="G74" s="5">
        <v>24</v>
      </c>
      <c r="H74" s="28">
        <f t="shared" si="2"/>
        <v>26</v>
      </c>
      <c r="I74" s="28"/>
      <c r="J74" s="26"/>
      <c r="K74" s="26"/>
      <c r="L74" s="16"/>
      <c r="M74" s="26"/>
      <c r="N74" s="22"/>
    </row>
    <row r="75" spans="1:14" x14ac:dyDescent="0.25">
      <c r="A75" s="28">
        <f t="shared" si="3"/>
        <v>66</v>
      </c>
      <c r="B75" s="1">
        <v>2026</v>
      </c>
      <c r="C75" s="1" t="s">
        <v>25</v>
      </c>
      <c r="D75" s="2" t="s">
        <v>263</v>
      </c>
      <c r="E75" s="21"/>
      <c r="F75" s="5">
        <v>3</v>
      </c>
      <c r="G75" s="5">
        <v>2</v>
      </c>
      <c r="H75" s="28">
        <f t="shared" si="2"/>
        <v>5</v>
      </c>
      <c r="I75" s="28"/>
      <c r="J75" s="26"/>
      <c r="K75" s="26"/>
      <c r="L75" s="26"/>
      <c r="M75" s="26"/>
      <c r="N75" s="22"/>
    </row>
    <row r="76" spans="1:14" x14ac:dyDescent="0.25">
      <c r="A76" s="28">
        <f t="shared" si="3"/>
        <v>67</v>
      </c>
      <c r="B76" s="1">
        <v>2026</v>
      </c>
      <c r="C76" s="1" t="s">
        <v>25</v>
      </c>
      <c r="D76" s="2" t="s">
        <v>66</v>
      </c>
      <c r="E76" s="21"/>
      <c r="F76" s="5">
        <v>2</v>
      </c>
      <c r="G76" s="5">
        <v>1</v>
      </c>
      <c r="H76" s="28">
        <f t="shared" si="2"/>
        <v>3</v>
      </c>
      <c r="I76" s="28"/>
      <c r="J76" s="26"/>
      <c r="K76" s="26"/>
      <c r="L76" s="26"/>
      <c r="M76" s="26"/>
      <c r="N76" s="22"/>
    </row>
    <row r="77" spans="1:14" x14ac:dyDescent="0.25">
      <c r="A77" s="28">
        <f t="shared" si="3"/>
        <v>68</v>
      </c>
      <c r="B77" s="1">
        <v>2026</v>
      </c>
      <c r="C77" s="1" t="s">
        <v>21</v>
      </c>
      <c r="D77" s="2" t="s">
        <v>67</v>
      </c>
      <c r="E77" s="21"/>
      <c r="F77" s="5">
        <v>1</v>
      </c>
      <c r="G77" s="5">
        <v>12</v>
      </c>
      <c r="H77" s="28">
        <f t="shared" si="2"/>
        <v>13</v>
      </c>
      <c r="I77" s="28"/>
      <c r="J77" s="26"/>
      <c r="K77" s="26"/>
      <c r="L77" s="26"/>
      <c r="M77" s="26"/>
      <c r="N77" s="22"/>
    </row>
    <row r="78" spans="1:14" x14ac:dyDescent="0.25">
      <c r="A78" s="28">
        <f t="shared" si="3"/>
        <v>69</v>
      </c>
      <c r="B78" s="1">
        <v>2026</v>
      </c>
      <c r="C78" s="1" t="s">
        <v>21</v>
      </c>
      <c r="D78" s="2" t="s">
        <v>269</v>
      </c>
      <c r="E78" s="21"/>
      <c r="F78" s="5">
        <v>0</v>
      </c>
      <c r="G78" s="5">
        <v>0</v>
      </c>
      <c r="H78" s="28">
        <f t="shared" si="2"/>
        <v>0</v>
      </c>
      <c r="I78" s="28"/>
      <c r="J78" s="26"/>
      <c r="K78" s="26"/>
      <c r="L78" s="26"/>
      <c r="M78" s="26"/>
      <c r="N78" s="22"/>
    </row>
    <row r="79" spans="1:14" x14ac:dyDescent="0.25">
      <c r="A79" s="28">
        <f>A78+1</f>
        <v>70</v>
      </c>
      <c r="B79" s="1">
        <v>2026</v>
      </c>
      <c r="C79" s="1" t="s">
        <v>21</v>
      </c>
      <c r="D79" s="57" t="s">
        <v>279</v>
      </c>
      <c r="E79" s="21"/>
      <c r="F79" s="5">
        <v>0</v>
      </c>
      <c r="G79" s="5">
        <v>0</v>
      </c>
      <c r="H79" s="28">
        <f t="shared" si="2"/>
        <v>0</v>
      </c>
      <c r="I79" s="28"/>
      <c r="J79" s="26"/>
      <c r="K79" s="26"/>
      <c r="L79" s="26"/>
      <c r="M79" s="26"/>
      <c r="N79" s="22"/>
    </row>
    <row r="80" spans="1:14" x14ac:dyDescent="0.25">
      <c r="A80" s="28">
        <f t="shared" ref="A80:A89" si="4">A79+1</f>
        <v>71</v>
      </c>
      <c r="B80" s="1">
        <v>2026</v>
      </c>
      <c r="C80" s="1" t="s">
        <v>21</v>
      </c>
      <c r="D80" s="65" t="s">
        <v>327</v>
      </c>
      <c r="E80" s="21"/>
      <c r="F80" s="5">
        <v>0</v>
      </c>
      <c r="G80" s="5">
        <v>0</v>
      </c>
      <c r="H80" s="28"/>
      <c r="I80" s="28"/>
      <c r="J80" s="26"/>
      <c r="K80" s="26"/>
      <c r="L80" s="26"/>
      <c r="M80" s="26"/>
      <c r="N80" s="22"/>
    </row>
    <row r="81" spans="1:14" x14ac:dyDescent="0.25">
      <c r="A81" s="28">
        <f t="shared" si="4"/>
        <v>72</v>
      </c>
      <c r="B81" s="1">
        <v>2026</v>
      </c>
      <c r="C81" s="1" t="s">
        <v>25</v>
      </c>
      <c r="D81" s="2" t="s">
        <v>68</v>
      </c>
      <c r="E81" s="21"/>
      <c r="F81" s="5">
        <v>4</v>
      </c>
      <c r="G81" s="5">
        <v>15</v>
      </c>
      <c r="H81" s="28">
        <f t="shared" si="2"/>
        <v>19</v>
      </c>
      <c r="I81" s="28"/>
      <c r="J81" s="26"/>
      <c r="K81" s="26"/>
      <c r="L81" s="26"/>
      <c r="M81" s="26"/>
      <c r="N81" s="22"/>
    </row>
    <row r="82" spans="1:14" x14ac:dyDescent="0.25">
      <c r="A82" s="28">
        <f t="shared" si="4"/>
        <v>73</v>
      </c>
      <c r="B82" s="1">
        <v>2026</v>
      </c>
      <c r="C82" s="1" t="s">
        <v>25</v>
      </c>
      <c r="D82" s="57" t="s">
        <v>313</v>
      </c>
      <c r="E82" s="21"/>
      <c r="F82" s="5">
        <v>1</v>
      </c>
      <c r="G82" s="5">
        <v>5</v>
      </c>
      <c r="H82" s="28">
        <f t="shared" si="2"/>
        <v>6</v>
      </c>
      <c r="I82" s="28"/>
      <c r="J82" s="26"/>
      <c r="K82" s="26"/>
      <c r="L82" s="26"/>
      <c r="M82" s="26"/>
      <c r="N82" s="22"/>
    </row>
    <row r="83" spans="1:14" x14ac:dyDescent="0.25">
      <c r="A83" s="28">
        <f t="shared" si="4"/>
        <v>74</v>
      </c>
      <c r="B83" s="1">
        <v>2026</v>
      </c>
      <c r="C83" s="1" t="s">
        <v>21</v>
      </c>
      <c r="D83" s="2" t="s">
        <v>69</v>
      </c>
      <c r="E83" s="21"/>
      <c r="F83" s="5">
        <v>1</v>
      </c>
      <c r="G83" s="5">
        <v>11</v>
      </c>
      <c r="H83" s="28">
        <f t="shared" si="2"/>
        <v>12</v>
      </c>
      <c r="I83" s="28"/>
      <c r="J83" s="26"/>
      <c r="K83" s="26"/>
      <c r="L83" s="26"/>
      <c r="M83" s="26"/>
      <c r="N83" s="22"/>
    </row>
    <row r="84" spans="1:14" x14ac:dyDescent="0.25">
      <c r="A84" s="28">
        <f t="shared" si="4"/>
        <v>75</v>
      </c>
      <c r="B84" s="1">
        <v>2026</v>
      </c>
      <c r="C84" s="1" t="s">
        <v>21</v>
      </c>
      <c r="D84" s="2" t="s">
        <v>70</v>
      </c>
      <c r="E84" s="21"/>
      <c r="F84" s="5">
        <v>1</v>
      </c>
      <c r="G84" s="5">
        <v>15</v>
      </c>
      <c r="H84" s="28">
        <f t="shared" si="2"/>
        <v>16</v>
      </c>
      <c r="I84" s="28"/>
      <c r="J84" s="26"/>
      <c r="K84" s="26"/>
      <c r="L84" s="26"/>
      <c r="M84" s="26"/>
      <c r="N84" s="22"/>
    </row>
    <row r="85" spans="1:14" x14ac:dyDescent="0.25">
      <c r="A85" s="28">
        <f t="shared" si="4"/>
        <v>76</v>
      </c>
      <c r="B85" s="1">
        <v>2026</v>
      </c>
      <c r="C85" s="50" t="s">
        <v>21</v>
      </c>
      <c r="D85" s="52" t="s">
        <v>71</v>
      </c>
      <c r="E85" s="21"/>
      <c r="F85" s="5">
        <v>0</v>
      </c>
      <c r="G85" s="5">
        <v>0</v>
      </c>
      <c r="H85" s="28">
        <f t="shared" si="2"/>
        <v>0</v>
      </c>
      <c r="I85" s="28"/>
      <c r="J85" s="26"/>
      <c r="K85" s="26"/>
      <c r="L85" s="26"/>
      <c r="M85" s="26"/>
      <c r="N85" s="22"/>
    </row>
    <row r="86" spans="1:14" x14ac:dyDescent="0.25">
      <c r="A86" s="28">
        <f t="shared" si="4"/>
        <v>77</v>
      </c>
      <c r="B86" s="62">
        <v>2026</v>
      </c>
      <c r="C86" s="50" t="s">
        <v>21</v>
      </c>
      <c r="D86" s="52" t="s">
        <v>343</v>
      </c>
      <c r="E86" s="21"/>
      <c r="F86" s="5"/>
      <c r="G86" s="5"/>
      <c r="H86" s="28"/>
      <c r="I86" s="28"/>
      <c r="J86" s="26"/>
      <c r="K86" s="26"/>
      <c r="L86" s="26"/>
      <c r="M86" s="26"/>
      <c r="N86" s="22"/>
    </row>
    <row r="87" spans="1:14" x14ac:dyDescent="0.25">
      <c r="A87" s="28">
        <f t="shared" si="4"/>
        <v>78</v>
      </c>
      <c r="B87" s="1">
        <v>2026</v>
      </c>
      <c r="C87" s="1" t="s">
        <v>25</v>
      </c>
      <c r="D87" s="2" t="s">
        <v>72</v>
      </c>
      <c r="E87" s="21"/>
      <c r="F87" s="5">
        <v>2</v>
      </c>
      <c r="G87" s="5">
        <v>14</v>
      </c>
      <c r="H87" s="28">
        <f t="shared" si="2"/>
        <v>16</v>
      </c>
      <c r="I87" s="28"/>
      <c r="J87" s="26"/>
      <c r="K87" s="26"/>
      <c r="L87" s="26"/>
      <c r="M87" s="26"/>
      <c r="N87" s="22"/>
    </row>
    <row r="88" spans="1:14" x14ac:dyDescent="0.25">
      <c r="A88" s="28">
        <f t="shared" si="4"/>
        <v>79</v>
      </c>
      <c r="B88" s="1">
        <v>2026</v>
      </c>
      <c r="C88" s="1" t="s">
        <v>21</v>
      </c>
      <c r="D88" s="57" t="s">
        <v>280</v>
      </c>
      <c r="E88" s="21"/>
      <c r="F88" s="5">
        <v>0</v>
      </c>
      <c r="G88" s="5">
        <v>0</v>
      </c>
      <c r="H88" s="28">
        <f t="shared" si="2"/>
        <v>0</v>
      </c>
      <c r="I88" s="28"/>
      <c r="J88" s="26"/>
      <c r="K88" s="26"/>
      <c r="L88" s="26"/>
      <c r="M88" s="26"/>
      <c r="N88" s="22"/>
    </row>
    <row r="89" spans="1:14" x14ac:dyDescent="0.25">
      <c r="A89" s="28">
        <f t="shared" si="4"/>
        <v>80</v>
      </c>
      <c r="B89" s="1">
        <v>2026</v>
      </c>
      <c r="C89" s="50" t="s">
        <v>21</v>
      </c>
      <c r="D89" s="52" t="s">
        <v>73</v>
      </c>
      <c r="E89" s="21"/>
      <c r="F89" s="5">
        <v>0</v>
      </c>
      <c r="G89" s="5">
        <v>0</v>
      </c>
      <c r="H89" s="28">
        <f t="shared" si="2"/>
        <v>0</v>
      </c>
      <c r="I89" s="28"/>
      <c r="J89" s="26"/>
      <c r="K89" s="26"/>
      <c r="L89" s="26"/>
      <c r="M89" s="26"/>
      <c r="N89" s="22"/>
    </row>
    <row r="90" spans="1:14" x14ac:dyDescent="0.25">
      <c r="A90" s="28">
        <f t="shared" si="3"/>
        <v>81</v>
      </c>
      <c r="B90" s="1">
        <v>2026</v>
      </c>
      <c r="C90" s="1" t="s">
        <v>25</v>
      </c>
      <c r="D90" s="2" t="s">
        <v>74</v>
      </c>
      <c r="E90" s="21"/>
      <c r="F90" s="5">
        <v>0</v>
      </c>
      <c r="G90" s="5">
        <v>0</v>
      </c>
      <c r="H90" s="28">
        <f t="shared" si="2"/>
        <v>0</v>
      </c>
      <c r="I90" s="28"/>
      <c r="J90" s="26"/>
      <c r="K90" s="26"/>
      <c r="L90" s="26"/>
      <c r="M90" s="26"/>
      <c r="N90" s="22"/>
    </row>
    <row r="91" spans="1:14" x14ac:dyDescent="0.25">
      <c r="A91" s="28">
        <f t="shared" si="3"/>
        <v>82</v>
      </c>
      <c r="B91" s="1">
        <v>2026</v>
      </c>
      <c r="C91" s="1" t="s">
        <v>21</v>
      </c>
      <c r="D91" s="2" t="s">
        <v>75</v>
      </c>
      <c r="E91" s="21"/>
      <c r="F91" s="5">
        <v>1</v>
      </c>
      <c r="G91" s="5">
        <v>5</v>
      </c>
      <c r="H91" s="28">
        <f t="shared" si="2"/>
        <v>6</v>
      </c>
      <c r="I91" s="28"/>
      <c r="J91" s="26"/>
      <c r="K91" s="26"/>
      <c r="L91" s="26"/>
      <c r="M91" s="26"/>
      <c r="N91" s="22"/>
    </row>
    <row r="92" spans="1:14" x14ac:dyDescent="0.25">
      <c r="A92" s="28">
        <f t="shared" si="3"/>
        <v>83</v>
      </c>
      <c r="B92" s="1">
        <v>2026</v>
      </c>
      <c r="C92" s="1" t="s">
        <v>25</v>
      </c>
      <c r="D92" s="2" t="s">
        <v>323</v>
      </c>
      <c r="E92" s="21"/>
      <c r="F92" s="5">
        <v>0</v>
      </c>
      <c r="G92" s="5">
        <v>0</v>
      </c>
      <c r="H92" s="28"/>
      <c r="I92" s="28"/>
      <c r="J92" s="26"/>
      <c r="K92" s="26"/>
      <c r="L92" s="26"/>
      <c r="M92" s="26"/>
      <c r="N92" s="22"/>
    </row>
    <row r="93" spans="1:14" x14ac:dyDescent="0.3">
      <c r="A93" s="28">
        <f t="shared" si="3"/>
        <v>84</v>
      </c>
      <c r="B93" s="42">
        <v>2026</v>
      </c>
      <c r="C93" s="1" t="s">
        <v>21</v>
      </c>
      <c r="D93" s="2" t="s">
        <v>77</v>
      </c>
      <c r="E93" s="21"/>
      <c r="F93" s="5">
        <v>0</v>
      </c>
      <c r="G93" s="5">
        <v>0</v>
      </c>
      <c r="H93" s="28">
        <f t="shared" si="2"/>
        <v>0</v>
      </c>
      <c r="I93" s="28"/>
      <c r="J93" s="26"/>
      <c r="K93" s="26"/>
      <c r="L93" s="26"/>
      <c r="M93" s="26"/>
      <c r="N93" s="22"/>
    </row>
    <row r="94" spans="1:14" x14ac:dyDescent="0.25">
      <c r="A94" s="28">
        <f t="shared" si="3"/>
        <v>85</v>
      </c>
      <c r="B94" s="1">
        <v>2026</v>
      </c>
      <c r="C94" s="1" t="s">
        <v>25</v>
      </c>
      <c r="D94" s="2" t="s">
        <v>78</v>
      </c>
      <c r="E94" s="21"/>
      <c r="F94" s="5">
        <v>0</v>
      </c>
      <c r="G94" s="5">
        <v>0</v>
      </c>
      <c r="H94" s="28">
        <f t="shared" si="2"/>
        <v>0</v>
      </c>
      <c r="I94" s="28"/>
      <c r="J94" s="26"/>
      <c r="K94" s="26"/>
      <c r="L94" s="26"/>
      <c r="M94" s="26"/>
      <c r="N94" s="22"/>
    </row>
    <row r="95" spans="1:14" x14ac:dyDescent="0.25">
      <c r="A95" s="28">
        <f t="shared" si="3"/>
        <v>86</v>
      </c>
      <c r="B95" s="1">
        <v>2026</v>
      </c>
      <c r="C95" s="1" t="s">
        <v>25</v>
      </c>
      <c r="D95" s="2" t="s">
        <v>271</v>
      </c>
      <c r="E95" s="21"/>
      <c r="F95" s="5">
        <v>0</v>
      </c>
      <c r="G95" s="5">
        <v>0</v>
      </c>
      <c r="H95" s="28">
        <f t="shared" si="2"/>
        <v>0</v>
      </c>
      <c r="I95" s="28"/>
      <c r="J95" s="26"/>
      <c r="K95" s="26"/>
      <c r="L95" s="26"/>
      <c r="M95" s="26"/>
      <c r="N95" s="22"/>
    </row>
    <row r="96" spans="1:14" x14ac:dyDescent="0.25">
      <c r="A96" s="28">
        <f t="shared" si="3"/>
        <v>87</v>
      </c>
      <c r="B96" s="1">
        <v>2026</v>
      </c>
      <c r="C96" s="1" t="s">
        <v>25</v>
      </c>
      <c r="D96" s="2" t="s">
        <v>79</v>
      </c>
      <c r="E96" s="21"/>
      <c r="F96" s="5">
        <v>2</v>
      </c>
      <c r="G96" s="5">
        <v>5</v>
      </c>
      <c r="H96" s="28">
        <f t="shared" si="2"/>
        <v>7</v>
      </c>
      <c r="I96" s="28"/>
      <c r="J96" s="26"/>
      <c r="K96" s="26"/>
      <c r="L96" s="26"/>
      <c r="M96" s="26"/>
      <c r="N96" s="22"/>
    </row>
    <row r="97" spans="1:14" x14ac:dyDescent="0.25">
      <c r="A97" s="28">
        <f t="shared" si="3"/>
        <v>88</v>
      </c>
      <c r="B97" s="1">
        <v>2026</v>
      </c>
      <c r="C97" s="1" t="s">
        <v>25</v>
      </c>
      <c r="D97" s="2" t="s">
        <v>80</v>
      </c>
      <c r="E97" s="21"/>
      <c r="F97" s="5">
        <v>0</v>
      </c>
      <c r="G97" s="5">
        <v>0</v>
      </c>
      <c r="H97" s="28">
        <f t="shared" si="2"/>
        <v>0</v>
      </c>
      <c r="I97" s="28"/>
      <c r="J97" s="26"/>
      <c r="K97" s="26"/>
      <c r="L97" s="26"/>
      <c r="M97" s="26"/>
      <c r="N97" s="22"/>
    </row>
    <row r="98" spans="1:14" x14ac:dyDescent="0.25">
      <c r="A98" s="28">
        <f t="shared" si="3"/>
        <v>89</v>
      </c>
      <c r="B98" s="1">
        <v>2026</v>
      </c>
      <c r="C98" s="1" t="s">
        <v>25</v>
      </c>
      <c r="D98" s="2" t="s">
        <v>81</v>
      </c>
      <c r="E98" s="21"/>
      <c r="F98" s="5">
        <v>0</v>
      </c>
      <c r="G98" s="5">
        <v>10</v>
      </c>
      <c r="H98" s="28">
        <f t="shared" si="2"/>
        <v>10</v>
      </c>
      <c r="I98" s="28"/>
      <c r="J98" s="26"/>
      <c r="K98" s="26"/>
      <c r="L98" s="26"/>
      <c r="M98" s="26"/>
      <c r="N98" s="22"/>
    </row>
    <row r="99" spans="1:14" x14ac:dyDescent="0.25">
      <c r="A99" s="28">
        <f t="shared" si="3"/>
        <v>90</v>
      </c>
      <c r="B99" s="1">
        <v>2026</v>
      </c>
      <c r="C99" s="1" t="s">
        <v>21</v>
      </c>
      <c r="D99" s="2" t="s">
        <v>82</v>
      </c>
      <c r="E99" s="21"/>
      <c r="F99" s="5">
        <v>1</v>
      </c>
      <c r="G99" s="5">
        <v>11</v>
      </c>
      <c r="H99" s="28">
        <f t="shared" si="2"/>
        <v>12</v>
      </c>
      <c r="I99" s="28"/>
      <c r="J99" s="26"/>
      <c r="K99" s="26"/>
      <c r="L99" s="26"/>
      <c r="M99" s="26"/>
      <c r="N99" s="22"/>
    </row>
    <row r="100" spans="1:14" x14ac:dyDescent="0.25">
      <c r="A100" s="28">
        <f t="shared" si="3"/>
        <v>91</v>
      </c>
      <c r="B100" s="1">
        <v>2026</v>
      </c>
      <c r="C100" s="1" t="s">
        <v>21</v>
      </c>
      <c r="D100" s="57" t="s">
        <v>310</v>
      </c>
      <c r="E100" s="21"/>
      <c r="F100" s="5">
        <v>0</v>
      </c>
      <c r="G100" s="5">
        <v>0</v>
      </c>
      <c r="H100" s="28">
        <f t="shared" si="2"/>
        <v>0</v>
      </c>
      <c r="I100" s="28"/>
      <c r="J100" s="26"/>
      <c r="K100" s="26"/>
      <c r="L100" s="26"/>
      <c r="M100" s="26"/>
      <c r="N100" s="22"/>
    </row>
    <row r="101" spans="1:14" x14ac:dyDescent="0.25">
      <c r="A101" s="28">
        <f t="shared" si="3"/>
        <v>92</v>
      </c>
      <c r="B101" s="1">
        <v>2026</v>
      </c>
      <c r="C101" s="1" t="s">
        <v>21</v>
      </c>
      <c r="D101" s="57" t="s">
        <v>285</v>
      </c>
      <c r="E101" s="21"/>
      <c r="F101" s="5">
        <v>0</v>
      </c>
      <c r="G101" s="5">
        <v>0</v>
      </c>
      <c r="H101" s="28">
        <f t="shared" si="2"/>
        <v>0</v>
      </c>
      <c r="I101" s="28"/>
      <c r="J101" s="26"/>
      <c r="K101" s="26"/>
      <c r="L101" s="26"/>
      <c r="M101" s="26"/>
      <c r="N101" s="22"/>
    </row>
    <row r="102" spans="1:14" x14ac:dyDescent="0.25">
      <c r="A102" s="28">
        <f t="shared" si="3"/>
        <v>93</v>
      </c>
      <c r="B102" s="1">
        <v>2026</v>
      </c>
      <c r="C102" s="1" t="s">
        <v>21</v>
      </c>
      <c r="D102" s="2" t="s">
        <v>258</v>
      </c>
      <c r="E102" s="21"/>
      <c r="F102" s="5">
        <v>0</v>
      </c>
      <c r="G102" s="5">
        <v>12</v>
      </c>
      <c r="H102" s="28">
        <f t="shared" si="2"/>
        <v>12</v>
      </c>
      <c r="I102" s="44"/>
      <c r="J102" s="26"/>
      <c r="K102" s="26"/>
      <c r="L102" s="26"/>
      <c r="M102" s="26"/>
      <c r="N102" s="22"/>
    </row>
    <row r="103" spans="1:14" x14ac:dyDescent="0.25">
      <c r="A103" s="28">
        <f t="shared" si="3"/>
        <v>94</v>
      </c>
      <c r="B103" s="1">
        <v>2026</v>
      </c>
      <c r="C103" s="1" t="s">
        <v>21</v>
      </c>
      <c r="D103" s="64" t="s">
        <v>325</v>
      </c>
      <c r="E103" s="5"/>
      <c r="F103" s="5">
        <v>0</v>
      </c>
      <c r="G103" s="5">
        <v>0</v>
      </c>
      <c r="H103" s="28"/>
      <c r="I103" s="44"/>
      <c r="J103" s="26"/>
      <c r="K103" s="26"/>
      <c r="L103" s="26"/>
      <c r="M103" s="26"/>
      <c r="N103" s="22"/>
    </row>
    <row r="104" spans="1:14" x14ac:dyDescent="0.25">
      <c r="A104" s="28">
        <f t="shared" si="3"/>
        <v>95</v>
      </c>
      <c r="B104" s="1">
        <v>2026</v>
      </c>
      <c r="C104" s="1" t="s">
        <v>21</v>
      </c>
      <c r="D104" s="2" t="s">
        <v>83</v>
      </c>
      <c r="E104" s="21"/>
      <c r="F104" s="5">
        <v>2</v>
      </c>
      <c r="G104" s="5">
        <v>12</v>
      </c>
      <c r="H104" s="28">
        <f t="shared" si="2"/>
        <v>14</v>
      </c>
      <c r="I104" s="44"/>
      <c r="J104" s="26"/>
      <c r="K104" s="26"/>
      <c r="L104" s="26"/>
      <c r="M104" s="26"/>
      <c r="N104" s="22"/>
    </row>
    <row r="105" spans="1:14" x14ac:dyDescent="0.25">
      <c r="A105" s="28">
        <f t="shared" si="3"/>
        <v>96</v>
      </c>
      <c r="B105" s="1">
        <v>2026</v>
      </c>
      <c r="C105" s="1" t="s">
        <v>21</v>
      </c>
      <c r="D105" s="2" t="s">
        <v>84</v>
      </c>
      <c r="E105" s="21"/>
      <c r="F105" s="5">
        <v>3</v>
      </c>
      <c r="G105" s="5">
        <v>10</v>
      </c>
      <c r="H105" s="28">
        <f t="shared" si="2"/>
        <v>13</v>
      </c>
      <c r="I105" s="44"/>
      <c r="J105" s="26"/>
      <c r="K105" s="26"/>
      <c r="L105" s="26"/>
      <c r="M105" s="26"/>
      <c r="N105" s="22"/>
    </row>
    <row r="106" spans="1:14" x14ac:dyDescent="0.25">
      <c r="A106" s="28">
        <f t="shared" si="3"/>
        <v>97</v>
      </c>
      <c r="B106" s="1">
        <v>2026</v>
      </c>
      <c r="C106" s="1" t="s">
        <v>25</v>
      </c>
      <c r="D106" s="2" t="s">
        <v>299</v>
      </c>
      <c r="E106" s="21"/>
      <c r="F106" s="5">
        <v>0</v>
      </c>
      <c r="G106" s="5">
        <v>0</v>
      </c>
      <c r="H106" s="28">
        <f t="shared" si="2"/>
        <v>0</v>
      </c>
      <c r="I106" s="28"/>
      <c r="J106" s="26"/>
      <c r="K106" s="26"/>
      <c r="L106" s="26"/>
      <c r="M106" s="26"/>
      <c r="N106" s="22"/>
    </row>
    <row r="107" spans="1:14" x14ac:dyDescent="0.25">
      <c r="A107" s="28">
        <f t="shared" si="3"/>
        <v>98</v>
      </c>
      <c r="B107" s="1">
        <v>2026</v>
      </c>
      <c r="C107" s="1" t="s">
        <v>21</v>
      </c>
      <c r="D107" s="2" t="s">
        <v>85</v>
      </c>
      <c r="E107" s="21"/>
      <c r="F107" s="5">
        <v>4</v>
      </c>
      <c r="G107" s="5">
        <v>24</v>
      </c>
      <c r="H107" s="28">
        <f t="shared" si="2"/>
        <v>28</v>
      </c>
      <c r="I107" s="28"/>
      <c r="J107" s="26"/>
      <c r="K107" s="26"/>
      <c r="L107" s="26"/>
      <c r="M107" s="26"/>
      <c r="N107" s="22"/>
    </row>
    <row r="108" spans="1:14" x14ac:dyDescent="0.25">
      <c r="A108" s="28">
        <f t="shared" si="3"/>
        <v>99</v>
      </c>
      <c r="B108" s="1">
        <v>2026</v>
      </c>
      <c r="C108" s="1" t="s">
        <v>21</v>
      </c>
      <c r="D108" s="2" t="s">
        <v>86</v>
      </c>
      <c r="E108" s="21"/>
      <c r="F108" s="5">
        <v>2</v>
      </c>
      <c r="G108" s="5">
        <v>13</v>
      </c>
      <c r="H108" s="28">
        <f t="shared" si="2"/>
        <v>15</v>
      </c>
      <c r="I108" s="28"/>
      <c r="J108" s="26"/>
      <c r="K108" s="26"/>
      <c r="L108" s="26"/>
      <c r="M108" s="26"/>
      <c r="N108" s="22"/>
    </row>
    <row r="109" spans="1:14" x14ac:dyDescent="0.25">
      <c r="A109" s="28">
        <f t="shared" si="3"/>
        <v>100</v>
      </c>
      <c r="B109" s="1">
        <v>2026</v>
      </c>
      <c r="C109" s="1" t="s">
        <v>21</v>
      </c>
      <c r="D109" s="57" t="s">
        <v>308</v>
      </c>
      <c r="E109" s="21"/>
      <c r="F109" s="5">
        <v>0</v>
      </c>
      <c r="G109" s="5">
        <v>0</v>
      </c>
      <c r="H109" s="28">
        <f t="shared" si="2"/>
        <v>0</v>
      </c>
      <c r="I109" s="28"/>
      <c r="J109" s="26"/>
      <c r="K109" s="26"/>
      <c r="L109" s="26"/>
      <c r="M109" s="26"/>
      <c r="N109" s="22"/>
    </row>
    <row r="110" spans="1:14" x14ac:dyDescent="0.25">
      <c r="A110" s="28">
        <f t="shared" si="3"/>
        <v>101</v>
      </c>
      <c r="B110" s="1">
        <v>2026</v>
      </c>
      <c r="C110" s="1" t="s">
        <v>25</v>
      </c>
      <c r="D110" s="2" t="s">
        <v>265</v>
      </c>
      <c r="E110" s="21"/>
      <c r="F110" s="5">
        <v>0</v>
      </c>
      <c r="G110" s="5">
        <v>0</v>
      </c>
      <c r="H110" s="28">
        <f t="shared" si="2"/>
        <v>0</v>
      </c>
      <c r="I110" s="28"/>
      <c r="J110" s="26"/>
      <c r="K110" s="26"/>
      <c r="L110" s="26"/>
      <c r="M110" s="26"/>
      <c r="N110" s="22"/>
    </row>
    <row r="111" spans="1:14" x14ac:dyDescent="0.25">
      <c r="A111" s="28">
        <f t="shared" si="3"/>
        <v>102</v>
      </c>
      <c r="B111" s="1">
        <v>2026</v>
      </c>
      <c r="C111" s="1" t="s">
        <v>21</v>
      </c>
      <c r="D111" s="21" t="s">
        <v>87</v>
      </c>
      <c r="E111" s="21"/>
      <c r="F111" s="5">
        <v>0</v>
      </c>
      <c r="G111" s="5">
        <v>0</v>
      </c>
      <c r="H111" s="28">
        <f t="shared" si="2"/>
        <v>0</v>
      </c>
      <c r="I111" s="28"/>
      <c r="J111" s="26"/>
      <c r="K111" s="26"/>
      <c r="L111" s="26"/>
      <c r="M111" s="26"/>
      <c r="N111" s="22"/>
    </row>
    <row r="112" spans="1:14" x14ac:dyDescent="0.25">
      <c r="A112" s="28">
        <f t="shared" si="3"/>
        <v>103</v>
      </c>
      <c r="B112" s="1">
        <v>2026</v>
      </c>
      <c r="C112" s="1" t="s">
        <v>21</v>
      </c>
      <c r="D112" s="2" t="s">
        <v>88</v>
      </c>
      <c r="E112" s="21"/>
      <c r="F112" s="5">
        <v>0</v>
      </c>
      <c r="G112" s="5">
        <v>0</v>
      </c>
      <c r="H112" s="28">
        <f t="shared" si="2"/>
        <v>0</v>
      </c>
      <c r="I112" s="28"/>
      <c r="J112" s="26"/>
      <c r="K112" s="26"/>
      <c r="L112" s="26"/>
      <c r="M112" s="26"/>
      <c r="N112" s="22"/>
    </row>
    <row r="113" spans="1:14" x14ac:dyDescent="0.25">
      <c r="A113" s="28">
        <f t="shared" si="3"/>
        <v>104</v>
      </c>
      <c r="B113" s="1">
        <v>2026</v>
      </c>
      <c r="C113" s="1" t="s">
        <v>21</v>
      </c>
      <c r="D113" s="2" t="s">
        <v>316</v>
      </c>
      <c r="E113" s="21"/>
      <c r="F113" s="5">
        <v>0</v>
      </c>
      <c r="G113" s="5">
        <v>0</v>
      </c>
      <c r="H113" s="28">
        <f t="shared" si="2"/>
        <v>0</v>
      </c>
      <c r="I113" s="28"/>
      <c r="J113" s="26"/>
      <c r="K113" s="26"/>
      <c r="L113" s="26"/>
      <c r="M113" s="26"/>
      <c r="N113" s="22"/>
    </row>
    <row r="114" spans="1:14" x14ac:dyDescent="0.25">
      <c r="A114" s="28">
        <f t="shared" si="3"/>
        <v>105</v>
      </c>
      <c r="B114" s="1">
        <v>2026</v>
      </c>
      <c r="C114" s="1" t="s">
        <v>25</v>
      </c>
      <c r="D114" s="21" t="s">
        <v>278</v>
      </c>
      <c r="E114" s="21"/>
      <c r="F114" s="5">
        <v>0</v>
      </c>
      <c r="G114" s="5">
        <v>4</v>
      </c>
      <c r="H114" s="28">
        <f t="shared" si="2"/>
        <v>4</v>
      </c>
      <c r="I114" s="28"/>
      <c r="J114" s="26"/>
      <c r="K114" s="26"/>
      <c r="L114" s="26"/>
      <c r="M114" s="26"/>
      <c r="N114" s="22"/>
    </row>
    <row r="115" spans="1:14" x14ac:dyDescent="0.25">
      <c r="A115" s="28">
        <f t="shared" si="3"/>
        <v>106</v>
      </c>
      <c r="B115" s="1">
        <v>2026</v>
      </c>
      <c r="C115" s="1" t="s">
        <v>25</v>
      </c>
      <c r="D115" s="21" t="s">
        <v>89</v>
      </c>
      <c r="E115" s="21"/>
      <c r="F115" s="5">
        <v>0</v>
      </c>
      <c r="G115" s="5">
        <v>0</v>
      </c>
      <c r="H115" s="28">
        <f t="shared" si="2"/>
        <v>0</v>
      </c>
      <c r="I115" s="28"/>
      <c r="J115" s="26"/>
      <c r="K115" s="26"/>
      <c r="L115" s="26"/>
      <c r="M115" s="26"/>
      <c r="N115" s="22"/>
    </row>
    <row r="116" spans="1:14" x14ac:dyDescent="0.25">
      <c r="A116" s="28">
        <f t="shared" si="3"/>
        <v>107</v>
      </c>
      <c r="B116" s="1">
        <v>2026</v>
      </c>
      <c r="C116" s="1" t="s">
        <v>25</v>
      </c>
      <c r="D116" s="21" t="s">
        <v>90</v>
      </c>
      <c r="E116" s="21"/>
      <c r="F116" s="5">
        <v>0</v>
      </c>
      <c r="G116" s="5">
        <v>0</v>
      </c>
      <c r="H116" s="28">
        <f t="shared" si="2"/>
        <v>0</v>
      </c>
      <c r="I116" s="28"/>
      <c r="J116" s="26"/>
      <c r="K116" s="26"/>
      <c r="L116" s="26"/>
      <c r="M116" s="26"/>
      <c r="N116" s="22"/>
    </row>
    <row r="117" spans="1:14" x14ac:dyDescent="0.25">
      <c r="A117" s="28">
        <f t="shared" si="3"/>
        <v>108</v>
      </c>
      <c r="B117" s="1">
        <v>2026</v>
      </c>
      <c r="C117" s="1" t="s">
        <v>21</v>
      </c>
      <c r="D117" s="21" t="s">
        <v>91</v>
      </c>
      <c r="E117" s="21"/>
      <c r="F117" s="5">
        <v>0</v>
      </c>
      <c r="G117" s="5">
        <v>0</v>
      </c>
      <c r="H117" s="28">
        <f t="shared" si="2"/>
        <v>0</v>
      </c>
      <c r="I117" s="28"/>
      <c r="J117" s="26"/>
      <c r="K117" s="26"/>
      <c r="L117" s="26"/>
      <c r="M117" s="26"/>
      <c r="N117" s="22"/>
    </row>
    <row r="118" spans="1:14" x14ac:dyDescent="0.25">
      <c r="A118" s="28">
        <f t="shared" si="3"/>
        <v>109</v>
      </c>
      <c r="B118" s="1">
        <v>2026</v>
      </c>
      <c r="C118" s="1" t="s">
        <v>25</v>
      </c>
      <c r="D118" s="2" t="s">
        <v>92</v>
      </c>
      <c r="E118" s="21"/>
      <c r="F118" s="5">
        <v>0</v>
      </c>
      <c r="G118" s="5">
        <v>0</v>
      </c>
      <c r="H118" s="28">
        <f t="shared" ref="H118:H175" si="5">+G118+F118+E118</f>
        <v>0</v>
      </c>
      <c r="I118" s="28"/>
      <c r="J118" s="26"/>
      <c r="K118" s="26"/>
      <c r="L118" s="26"/>
      <c r="M118" s="26"/>
      <c r="N118" s="22"/>
    </row>
    <row r="119" spans="1:14" x14ac:dyDescent="0.25">
      <c r="A119" s="28">
        <f t="shared" si="3"/>
        <v>110</v>
      </c>
      <c r="B119" s="1">
        <v>2026</v>
      </c>
      <c r="C119" s="1" t="s">
        <v>21</v>
      </c>
      <c r="D119" s="2" t="s">
        <v>93</v>
      </c>
      <c r="E119" s="21"/>
      <c r="F119" s="5">
        <v>0</v>
      </c>
      <c r="G119" s="5">
        <v>0</v>
      </c>
      <c r="H119" s="28">
        <f t="shared" si="5"/>
        <v>0</v>
      </c>
      <c r="I119" s="28"/>
      <c r="J119" s="26"/>
      <c r="K119" s="26"/>
      <c r="L119" s="26"/>
      <c r="M119" s="26"/>
      <c r="N119" s="22"/>
    </row>
    <row r="120" spans="1:14" x14ac:dyDescent="0.25">
      <c r="A120" s="28">
        <f t="shared" si="3"/>
        <v>111</v>
      </c>
      <c r="B120" s="1">
        <v>2026</v>
      </c>
      <c r="C120" s="1" t="s">
        <v>25</v>
      </c>
      <c r="D120" s="2" t="s">
        <v>94</v>
      </c>
      <c r="E120" s="21"/>
      <c r="F120" s="5">
        <v>0</v>
      </c>
      <c r="G120" s="5">
        <v>0</v>
      </c>
      <c r="H120" s="28">
        <f t="shared" si="5"/>
        <v>0</v>
      </c>
      <c r="I120" s="28"/>
      <c r="J120" s="26"/>
      <c r="K120" s="26"/>
      <c r="L120" s="26"/>
      <c r="M120" s="26"/>
      <c r="N120" s="22"/>
    </row>
    <row r="121" spans="1:14" x14ac:dyDescent="0.25">
      <c r="A121" s="28">
        <f t="shared" si="3"/>
        <v>112</v>
      </c>
      <c r="B121" s="1">
        <v>2026</v>
      </c>
      <c r="C121" s="1" t="s">
        <v>25</v>
      </c>
      <c r="D121" s="52" t="s">
        <v>95</v>
      </c>
      <c r="E121" s="21"/>
      <c r="F121" s="5">
        <v>2</v>
      </c>
      <c r="G121" s="5">
        <v>20</v>
      </c>
      <c r="H121" s="28">
        <f t="shared" si="5"/>
        <v>22</v>
      </c>
      <c r="I121" s="28"/>
      <c r="J121" s="26"/>
      <c r="K121" s="26"/>
      <c r="L121" s="26"/>
      <c r="M121" s="26"/>
      <c r="N121" s="22"/>
    </row>
    <row r="122" spans="1:14" x14ac:dyDescent="0.25">
      <c r="A122" s="28">
        <f t="shared" si="3"/>
        <v>113</v>
      </c>
      <c r="B122" s="1">
        <v>2026</v>
      </c>
      <c r="C122" s="1" t="s">
        <v>21</v>
      </c>
      <c r="D122" s="59" t="s">
        <v>284</v>
      </c>
      <c r="E122" s="21"/>
      <c r="F122" s="5">
        <v>0</v>
      </c>
      <c r="G122" s="5">
        <v>0</v>
      </c>
      <c r="H122" s="28">
        <f t="shared" si="5"/>
        <v>0</v>
      </c>
      <c r="I122" s="28"/>
      <c r="J122" s="26"/>
      <c r="K122" s="26"/>
      <c r="L122" s="26"/>
      <c r="M122" s="26"/>
      <c r="N122" s="22"/>
    </row>
    <row r="123" spans="1:14" x14ac:dyDescent="0.25">
      <c r="A123" s="28">
        <f t="shared" si="3"/>
        <v>114</v>
      </c>
      <c r="B123" s="1">
        <v>2026</v>
      </c>
      <c r="C123" s="1" t="s">
        <v>21</v>
      </c>
      <c r="D123" s="2" t="s">
        <v>96</v>
      </c>
      <c r="E123" s="21"/>
      <c r="F123" s="5">
        <v>0</v>
      </c>
      <c r="G123" s="5">
        <v>2</v>
      </c>
      <c r="H123" s="28">
        <f t="shared" si="5"/>
        <v>2</v>
      </c>
      <c r="I123" s="44"/>
      <c r="J123" s="26"/>
      <c r="K123" s="26"/>
      <c r="L123" s="26"/>
      <c r="M123" s="26"/>
      <c r="N123" s="22"/>
    </row>
    <row r="124" spans="1:14" x14ac:dyDescent="0.25">
      <c r="A124" s="28">
        <f t="shared" si="3"/>
        <v>115</v>
      </c>
      <c r="B124" s="1">
        <v>2026</v>
      </c>
      <c r="C124" s="1" t="s">
        <v>21</v>
      </c>
      <c r="D124" s="2" t="s">
        <v>97</v>
      </c>
      <c r="E124" s="21"/>
      <c r="F124" s="5">
        <v>0</v>
      </c>
      <c r="G124" s="5">
        <v>0</v>
      </c>
      <c r="H124" s="28">
        <f t="shared" si="5"/>
        <v>0</v>
      </c>
      <c r="I124" s="44"/>
      <c r="J124" s="26"/>
      <c r="K124" s="26"/>
      <c r="L124" s="26"/>
      <c r="M124" s="26"/>
      <c r="N124" s="22"/>
    </row>
    <row r="125" spans="1:14" x14ac:dyDescent="0.25">
      <c r="A125" s="28">
        <f t="shared" si="3"/>
        <v>116</v>
      </c>
      <c r="B125" s="1">
        <v>2026</v>
      </c>
      <c r="C125" s="1" t="s">
        <v>21</v>
      </c>
      <c r="D125" s="57" t="s">
        <v>288</v>
      </c>
      <c r="E125" s="21"/>
      <c r="F125" s="5">
        <v>0</v>
      </c>
      <c r="G125" s="5">
        <v>0</v>
      </c>
      <c r="H125" s="28">
        <f t="shared" si="5"/>
        <v>0</v>
      </c>
      <c r="I125" s="44"/>
      <c r="J125" s="26"/>
      <c r="K125" s="26"/>
      <c r="L125" s="26"/>
      <c r="M125" s="26"/>
      <c r="N125" s="22"/>
    </row>
    <row r="126" spans="1:14" x14ac:dyDescent="0.25">
      <c r="A126" s="28">
        <f t="shared" ref="A126:A170" si="6">A125+1</f>
        <v>117</v>
      </c>
      <c r="B126" s="1">
        <v>2026</v>
      </c>
      <c r="C126" s="1" t="s">
        <v>21</v>
      </c>
      <c r="D126" s="2" t="s">
        <v>98</v>
      </c>
      <c r="E126" s="21"/>
      <c r="F126" s="5">
        <v>3</v>
      </c>
      <c r="G126" s="5">
        <v>16</v>
      </c>
      <c r="H126" s="28">
        <f t="shared" si="5"/>
        <v>19</v>
      </c>
      <c r="I126" s="44"/>
      <c r="J126" s="26"/>
      <c r="K126" s="26"/>
      <c r="L126" s="26"/>
      <c r="M126" s="26"/>
      <c r="N126" s="22"/>
    </row>
    <row r="127" spans="1:14" x14ac:dyDescent="0.25">
      <c r="A127" s="28">
        <f t="shared" si="6"/>
        <v>118</v>
      </c>
      <c r="B127" s="1">
        <v>2026</v>
      </c>
      <c r="C127" s="1" t="s">
        <v>21</v>
      </c>
      <c r="D127" s="2" t="s">
        <v>293</v>
      </c>
      <c r="E127" s="21"/>
      <c r="F127" s="5">
        <v>0</v>
      </c>
      <c r="G127" s="5">
        <v>1</v>
      </c>
      <c r="H127" s="28">
        <f t="shared" si="5"/>
        <v>1</v>
      </c>
      <c r="I127" s="28"/>
      <c r="J127" s="26"/>
      <c r="K127" s="26"/>
      <c r="L127" s="26"/>
      <c r="M127" s="26"/>
      <c r="N127" s="22"/>
    </row>
    <row r="128" spans="1:14" x14ac:dyDescent="0.25">
      <c r="A128" s="28">
        <f t="shared" si="6"/>
        <v>119</v>
      </c>
      <c r="B128" s="50">
        <v>2026</v>
      </c>
      <c r="C128" s="1" t="s">
        <v>21</v>
      </c>
      <c r="D128" s="2" t="s">
        <v>99</v>
      </c>
      <c r="E128" s="21"/>
      <c r="F128" s="5">
        <v>1</v>
      </c>
      <c r="G128" s="5">
        <v>1</v>
      </c>
      <c r="H128" s="28">
        <f t="shared" si="5"/>
        <v>2</v>
      </c>
      <c r="I128" s="28"/>
      <c r="J128" s="26"/>
      <c r="K128" s="26"/>
      <c r="L128" s="26"/>
      <c r="M128" s="26"/>
      <c r="N128" s="22"/>
    </row>
    <row r="129" spans="1:14" x14ac:dyDescent="0.25">
      <c r="A129" s="28">
        <f t="shared" si="6"/>
        <v>120</v>
      </c>
      <c r="B129" s="1">
        <v>2026</v>
      </c>
      <c r="C129" s="1" t="s">
        <v>21</v>
      </c>
      <c r="D129" s="2" t="s">
        <v>100</v>
      </c>
      <c r="E129" s="21"/>
      <c r="F129" s="5">
        <v>0</v>
      </c>
      <c r="G129" s="5">
        <v>0</v>
      </c>
      <c r="H129" s="28">
        <f t="shared" si="5"/>
        <v>0</v>
      </c>
      <c r="I129" s="28"/>
      <c r="J129" s="26"/>
      <c r="K129" s="26"/>
      <c r="L129" s="26"/>
      <c r="M129" s="26"/>
      <c r="N129" s="22"/>
    </row>
    <row r="130" spans="1:14" x14ac:dyDescent="0.25">
      <c r="A130" s="28">
        <f t="shared" si="6"/>
        <v>121</v>
      </c>
      <c r="B130" s="1">
        <v>2026</v>
      </c>
      <c r="C130" s="1" t="s">
        <v>21</v>
      </c>
      <c r="D130" s="2" t="s">
        <v>101</v>
      </c>
      <c r="E130" s="21"/>
      <c r="F130" s="5">
        <v>0</v>
      </c>
      <c r="G130" s="5">
        <v>0</v>
      </c>
      <c r="H130" s="28">
        <f t="shared" si="5"/>
        <v>0</v>
      </c>
      <c r="I130" s="28"/>
      <c r="J130" s="26"/>
      <c r="K130" s="26"/>
      <c r="L130" s="26"/>
      <c r="M130" s="26"/>
      <c r="N130" s="22"/>
    </row>
    <row r="131" spans="1:14" x14ac:dyDescent="0.25">
      <c r="A131" s="28">
        <f t="shared" si="6"/>
        <v>122</v>
      </c>
      <c r="B131" s="1">
        <v>2026</v>
      </c>
      <c r="C131" s="1" t="s">
        <v>25</v>
      </c>
      <c r="D131" s="64" t="s">
        <v>320</v>
      </c>
      <c r="E131" s="21"/>
      <c r="F131" s="5">
        <v>0</v>
      </c>
      <c r="G131" s="5">
        <v>1</v>
      </c>
      <c r="H131" s="28"/>
      <c r="I131" s="28"/>
      <c r="J131" s="26"/>
      <c r="K131" s="26"/>
      <c r="L131" s="26"/>
      <c r="M131" s="26"/>
      <c r="N131" s="22"/>
    </row>
    <row r="132" spans="1:14" x14ac:dyDescent="0.25">
      <c r="A132" s="28">
        <f t="shared" si="6"/>
        <v>123</v>
      </c>
      <c r="B132" s="1">
        <v>2026</v>
      </c>
      <c r="C132" s="1" t="s">
        <v>21</v>
      </c>
      <c r="D132" s="2" t="s">
        <v>270</v>
      </c>
      <c r="E132" s="21"/>
      <c r="F132" s="5">
        <v>0</v>
      </c>
      <c r="G132" s="5">
        <v>2</v>
      </c>
      <c r="H132" s="28">
        <f t="shared" si="5"/>
        <v>2</v>
      </c>
      <c r="I132" s="44"/>
      <c r="J132" s="26"/>
      <c r="K132" s="26"/>
      <c r="L132" s="26"/>
      <c r="M132" s="26"/>
      <c r="N132" s="22"/>
    </row>
    <row r="133" spans="1:14" x14ac:dyDescent="0.25">
      <c r="A133" s="28">
        <f t="shared" si="6"/>
        <v>124</v>
      </c>
      <c r="B133" s="1">
        <v>2026</v>
      </c>
      <c r="C133" s="1" t="s">
        <v>21</v>
      </c>
      <c r="D133" s="2" t="s">
        <v>102</v>
      </c>
      <c r="E133" s="21"/>
      <c r="F133" s="5">
        <v>0</v>
      </c>
      <c r="G133" s="5">
        <v>10</v>
      </c>
      <c r="H133" s="28">
        <f t="shared" si="5"/>
        <v>10</v>
      </c>
      <c r="I133" s="44"/>
      <c r="J133" s="26"/>
      <c r="K133" s="26"/>
      <c r="L133" s="26"/>
      <c r="M133" s="26"/>
      <c r="N133" s="22"/>
    </row>
    <row r="134" spans="1:14" x14ac:dyDescent="0.25">
      <c r="A134" s="28">
        <f t="shared" si="6"/>
        <v>125</v>
      </c>
      <c r="B134" s="1">
        <v>2026</v>
      </c>
      <c r="C134" s="1" t="s">
        <v>21</v>
      </c>
      <c r="D134" s="2" t="s">
        <v>103</v>
      </c>
      <c r="E134" s="21"/>
      <c r="F134" s="5">
        <v>0</v>
      </c>
      <c r="G134" s="5">
        <v>10</v>
      </c>
      <c r="H134" s="28">
        <f t="shared" si="5"/>
        <v>10</v>
      </c>
      <c r="I134" s="44"/>
      <c r="J134" s="26"/>
      <c r="K134" s="26"/>
      <c r="L134" s="26"/>
      <c r="M134" s="26"/>
      <c r="N134" s="22"/>
    </row>
    <row r="135" spans="1:14" x14ac:dyDescent="0.25">
      <c r="A135" s="28">
        <f t="shared" si="6"/>
        <v>126</v>
      </c>
      <c r="B135" s="1">
        <v>2026</v>
      </c>
      <c r="C135" s="1" t="s">
        <v>25</v>
      </c>
      <c r="D135" s="2" t="s">
        <v>104</v>
      </c>
      <c r="E135" s="21"/>
      <c r="F135" s="5">
        <v>0</v>
      </c>
      <c r="G135" s="5">
        <v>0</v>
      </c>
      <c r="H135" s="28">
        <f t="shared" si="5"/>
        <v>0</v>
      </c>
      <c r="I135" s="28"/>
      <c r="J135" s="26"/>
      <c r="K135" s="26"/>
      <c r="L135" s="26"/>
      <c r="M135" s="26"/>
      <c r="N135" s="22"/>
    </row>
    <row r="136" spans="1:14" x14ac:dyDescent="0.25">
      <c r="A136" s="28">
        <f t="shared" si="6"/>
        <v>127</v>
      </c>
      <c r="B136" s="1">
        <v>2026</v>
      </c>
      <c r="C136" s="1" t="s">
        <v>21</v>
      </c>
      <c r="D136" s="2" t="s">
        <v>105</v>
      </c>
      <c r="E136" s="21"/>
      <c r="F136" s="5">
        <v>2</v>
      </c>
      <c r="G136" s="5">
        <v>13</v>
      </c>
      <c r="H136" s="28">
        <f t="shared" si="5"/>
        <v>15</v>
      </c>
      <c r="I136" s="28"/>
      <c r="J136" s="26"/>
      <c r="K136" s="26"/>
      <c r="L136" s="26"/>
      <c r="M136" s="26"/>
      <c r="N136" s="22"/>
    </row>
    <row r="137" spans="1:14" x14ac:dyDescent="0.25">
      <c r="A137" s="28">
        <f t="shared" si="6"/>
        <v>128</v>
      </c>
      <c r="B137" s="1">
        <v>2026</v>
      </c>
      <c r="C137" s="1" t="s">
        <v>21</v>
      </c>
      <c r="D137" s="57" t="s">
        <v>291</v>
      </c>
      <c r="E137" s="21"/>
      <c r="F137" s="5">
        <v>0</v>
      </c>
      <c r="G137" s="5">
        <v>0</v>
      </c>
      <c r="H137" s="28">
        <f t="shared" si="5"/>
        <v>0</v>
      </c>
      <c r="I137" s="28"/>
      <c r="J137" s="26"/>
      <c r="K137" s="26"/>
      <c r="L137" s="26"/>
      <c r="M137" s="26"/>
      <c r="N137" s="22"/>
    </row>
    <row r="138" spans="1:14" x14ac:dyDescent="0.25">
      <c r="A138" s="28">
        <f t="shared" si="6"/>
        <v>129</v>
      </c>
      <c r="B138" s="1">
        <v>2026</v>
      </c>
      <c r="C138" s="1" t="s">
        <v>21</v>
      </c>
      <c r="D138" s="2" t="s">
        <v>106</v>
      </c>
      <c r="E138" s="21"/>
      <c r="F138" s="5">
        <v>0</v>
      </c>
      <c r="G138" s="5">
        <v>0</v>
      </c>
      <c r="H138" s="28">
        <f t="shared" si="5"/>
        <v>0</v>
      </c>
      <c r="I138" s="28"/>
      <c r="J138" s="26"/>
      <c r="K138" s="26"/>
      <c r="L138" s="26"/>
      <c r="M138" s="26"/>
      <c r="N138" s="22"/>
    </row>
    <row r="139" spans="1:14" x14ac:dyDescent="0.25">
      <c r="A139" s="28">
        <f t="shared" si="6"/>
        <v>130</v>
      </c>
      <c r="B139" s="1">
        <v>2026</v>
      </c>
      <c r="C139" s="1" t="s">
        <v>25</v>
      </c>
      <c r="D139" s="2" t="s">
        <v>107</v>
      </c>
      <c r="E139" s="21"/>
      <c r="F139" s="5">
        <v>0</v>
      </c>
      <c r="G139" s="5">
        <v>0</v>
      </c>
      <c r="H139" s="28">
        <f t="shared" si="5"/>
        <v>0</v>
      </c>
      <c r="I139" s="28"/>
      <c r="J139" s="26"/>
      <c r="K139" s="26"/>
      <c r="L139" s="26"/>
      <c r="M139" s="26"/>
      <c r="N139" s="22"/>
    </row>
    <row r="140" spans="1:14" x14ac:dyDescent="0.25">
      <c r="A140" s="28">
        <f t="shared" si="6"/>
        <v>131</v>
      </c>
      <c r="B140" s="1">
        <v>2026</v>
      </c>
      <c r="C140" s="1" t="s">
        <v>21</v>
      </c>
      <c r="D140" s="61" t="s">
        <v>289</v>
      </c>
      <c r="E140" s="21"/>
      <c r="F140" s="5">
        <v>0</v>
      </c>
      <c r="G140" s="5">
        <v>0</v>
      </c>
      <c r="H140" s="28">
        <f t="shared" si="5"/>
        <v>0</v>
      </c>
      <c r="I140" s="28"/>
      <c r="J140" s="26"/>
      <c r="K140" s="26"/>
      <c r="L140" s="26"/>
      <c r="M140" s="26"/>
      <c r="N140" s="22"/>
    </row>
    <row r="141" spans="1:14" x14ac:dyDescent="0.25">
      <c r="A141" s="28">
        <f t="shared" si="6"/>
        <v>132</v>
      </c>
      <c r="B141" s="1">
        <v>2026</v>
      </c>
      <c r="C141" s="1" t="s">
        <v>25</v>
      </c>
      <c r="D141" s="2" t="s">
        <v>108</v>
      </c>
      <c r="E141" s="21"/>
      <c r="F141" s="5">
        <v>2</v>
      </c>
      <c r="G141" s="5">
        <v>17</v>
      </c>
      <c r="H141" s="28">
        <f t="shared" si="5"/>
        <v>19</v>
      </c>
      <c r="I141" s="28"/>
      <c r="J141" s="26"/>
      <c r="K141" s="26"/>
      <c r="L141" s="26"/>
      <c r="M141" s="26"/>
      <c r="N141" s="22"/>
    </row>
    <row r="142" spans="1:14" x14ac:dyDescent="0.25">
      <c r="A142" s="28">
        <f t="shared" si="6"/>
        <v>133</v>
      </c>
      <c r="B142" s="1">
        <v>2026</v>
      </c>
      <c r="C142" s="1" t="s">
        <v>21</v>
      </c>
      <c r="D142" s="2" t="s">
        <v>109</v>
      </c>
      <c r="E142" s="21"/>
      <c r="F142" s="5">
        <v>0</v>
      </c>
      <c r="G142" s="5">
        <v>0</v>
      </c>
      <c r="H142" s="28">
        <f t="shared" si="5"/>
        <v>0</v>
      </c>
      <c r="I142" s="28"/>
      <c r="J142" s="26"/>
      <c r="K142" s="26"/>
      <c r="L142" s="26"/>
      <c r="M142" s="26"/>
      <c r="N142" s="22"/>
    </row>
    <row r="143" spans="1:14" x14ac:dyDescent="0.25">
      <c r="A143" s="28">
        <f t="shared" si="6"/>
        <v>134</v>
      </c>
      <c r="B143" s="1">
        <v>2026</v>
      </c>
      <c r="C143" s="1" t="s">
        <v>21</v>
      </c>
      <c r="D143" s="2" t="s">
        <v>267</v>
      </c>
      <c r="E143" s="21"/>
      <c r="F143" s="5">
        <v>0</v>
      </c>
      <c r="G143" s="5">
        <v>0</v>
      </c>
      <c r="H143" s="28">
        <f t="shared" si="5"/>
        <v>0</v>
      </c>
      <c r="I143" s="28"/>
      <c r="J143" s="26"/>
      <c r="K143" s="26"/>
      <c r="L143" s="26"/>
      <c r="M143" s="26"/>
      <c r="N143" s="22"/>
    </row>
    <row r="144" spans="1:14" x14ac:dyDescent="0.25">
      <c r="A144" s="28">
        <f t="shared" si="6"/>
        <v>135</v>
      </c>
      <c r="B144" s="1">
        <v>2026</v>
      </c>
      <c r="C144" s="1" t="s">
        <v>21</v>
      </c>
      <c r="D144" s="2" t="s">
        <v>110</v>
      </c>
      <c r="E144" s="21"/>
      <c r="F144" s="5">
        <v>0</v>
      </c>
      <c r="G144" s="5">
        <v>11</v>
      </c>
      <c r="H144" s="28">
        <f t="shared" si="5"/>
        <v>11</v>
      </c>
      <c r="I144" s="28"/>
      <c r="J144" s="26"/>
      <c r="K144" s="26"/>
      <c r="L144" s="26"/>
      <c r="M144" s="26"/>
      <c r="N144" s="22"/>
    </row>
    <row r="145" spans="1:14" x14ac:dyDescent="0.25">
      <c r="A145" s="28">
        <f t="shared" si="6"/>
        <v>136</v>
      </c>
      <c r="B145" s="1">
        <v>2026</v>
      </c>
      <c r="C145" s="1" t="s">
        <v>21</v>
      </c>
      <c r="D145" s="2" t="s">
        <v>111</v>
      </c>
      <c r="E145" s="21"/>
      <c r="F145" s="5">
        <v>2</v>
      </c>
      <c r="G145" s="5">
        <v>16</v>
      </c>
      <c r="H145" s="28">
        <f t="shared" si="5"/>
        <v>18</v>
      </c>
      <c r="I145" s="28"/>
      <c r="J145" s="26"/>
      <c r="K145" s="26"/>
      <c r="L145" s="26"/>
      <c r="M145" s="26"/>
      <c r="N145" s="22"/>
    </row>
    <row r="146" spans="1:14" x14ac:dyDescent="0.25">
      <c r="A146" s="28">
        <f t="shared" si="6"/>
        <v>137</v>
      </c>
      <c r="B146" s="1">
        <v>2026</v>
      </c>
      <c r="C146" s="1" t="s">
        <v>21</v>
      </c>
      <c r="D146" s="2" t="s">
        <v>112</v>
      </c>
      <c r="E146" s="21"/>
      <c r="F146" s="5">
        <v>0</v>
      </c>
      <c r="G146" s="5">
        <v>0</v>
      </c>
      <c r="H146" s="28">
        <f t="shared" si="5"/>
        <v>0</v>
      </c>
      <c r="I146" s="28"/>
      <c r="J146" s="26"/>
      <c r="K146" s="26"/>
      <c r="L146" s="26"/>
      <c r="M146" s="26"/>
      <c r="N146" s="22"/>
    </row>
    <row r="147" spans="1:14" x14ac:dyDescent="0.25">
      <c r="A147" s="28">
        <f t="shared" si="6"/>
        <v>138</v>
      </c>
      <c r="B147" s="1">
        <v>2026</v>
      </c>
      <c r="C147" s="1" t="s">
        <v>25</v>
      </c>
      <c r="D147" s="2" t="s">
        <v>113</v>
      </c>
      <c r="E147" s="21"/>
      <c r="F147" s="5">
        <v>0</v>
      </c>
      <c r="G147" s="5">
        <v>0</v>
      </c>
      <c r="H147" s="28">
        <f t="shared" si="5"/>
        <v>0</v>
      </c>
      <c r="I147" s="28"/>
      <c r="J147" s="26"/>
      <c r="K147" s="26"/>
      <c r="L147" s="26"/>
      <c r="M147" s="26"/>
      <c r="N147" s="22"/>
    </row>
    <row r="148" spans="1:14" x14ac:dyDescent="0.25">
      <c r="A148" s="28">
        <f t="shared" si="6"/>
        <v>139</v>
      </c>
      <c r="B148" s="1">
        <v>2026</v>
      </c>
      <c r="C148" s="1" t="s">
        <v>21</v>
      </c>
      <c r="D148" s="2" t="s">
        <v>281</v>
      </c>
      <c r="E148" s="21"/>
      <c r="F148" s="5">
        <v>0</v>
      </c>
      <c r="G148" s="5">
        <v>0</v>
      </c>
      <c r="H148" s="28">
        <f t="shared" si="5"/>
        <v>0</v>
      </c>
      <c r="I148" s="28"/>
      <c r="J148" s="26"/>
      <c r="K148" s="26"/>
      <c r="L148" s="26"/>
      <c r="M148" s="26"/>
      <c r="N148" s="22"/>
    </row>
    <row r="149" spans="1:14" x14ac:dyDescent="0.25">
      <c r="A149" s="28">
        <f t="shared" si="6"/>
        <v>140</v>
      </c>
      <c r="B149" s="1">
        <v>2026</v>
      </c>
      <c r="C149" s="1" t="s">
        <v>21</v>
      </c>
      <c r="D149" s="2" t="s">
        <v>114</v>
      </c>
      <c r="E149" s="21"/>
      <c r="F149" s="5">
        <v>4</v>
      </c>
      <c r="G149" s="5">
        <v>5</v>
      </c>
      <c r="H149" s="28">
        <f t="shared" si="5"/>
        <v>9</v>
      </c>
      <c r="I149" s="28"/>
      <c r="J149" s="26"/>
      <c r="K149" s="26"/>
      <c r="L149" s="26"/>
      <c r="M149" s="26"/>
      <c r="N149" s="22"/>
    </row>
    <row r="150" spans="1:14" x14ac:dyDescent="0.25">
      <c r="A150" s="28">
        <f t="shared" si="6"/>
        <v>141</v>
      </c>
      <c r="B150" s="1">
        <v>2026</v>
      </c>
      <c r="C150" s="1" t="s">
        <v>21</v>
      </c>
      <c r="D150" s="2" t="s">
        <v>115</v>
      </c>
      <c r="E150" s="21"/>
      <c r="F150" s="5">
        <v>0</v>
      </c>
      <c r="G150" s="5">
        <v>0</v>
      </c>
      <c r="H150" s="28">
        <f t="shared" si="5"/>
        <v>0</v>
      </c>
      <c r="I150" s="28"/>
      <c r="J150" s="26"/>
      <c r="K150" s="26"/>
      <c r="L150" s="26"/>
      <c r="M150" s="26"/>
      <c r="N150" s="22"/>
    </row>
    <row r="151" spans="1:14" x14ac:dyDescent="0.25">
      <c r="A151" s="28">
        <f t="shared" si="6"/>
        <v>142</v>
      </c>
      <c r="B151" s="1">
        <v>2026</v>
      </c>
      <c r="C151" s="1" t="s">
        <v>21</v>
      </c>
      <c r="D151" s="2" t="s">
        <v>116</v>
      </c>
      <c r="E151" s="21"/>
      <c r="F151" s="5">
        <v>4</v>
      </c>
      <c r="G151" s="5">
        <v>20</v>
      </c>
      <c r="H151" s="28">
        <f t="shared" si="5"/>
        <v>24</v>
      </c>
      <c r="I151" s="28"/>
      <c r="J151" s="26"/>
      <c r="K151" s="26"/>
      <c r="L151" s="26"/>
      <c r="M151" s="26"/>
      <c r="N151" s="22"/>
    </row>
    <row r="152" spans="1:14" x14ac:dyDescent="0.25">
      <c r="A152" s="28">
        <f t="shared" si="6"/>
        <v>143</v>
      </c>
      <c r="B152" s="1">
        <v>2026</v>
      </c>
      <c r="C152" s="1" t="s">
        <v>21</v>
      </c>
      <c r="D152" s="2" t="s">
        <v>117</v>
      </c>
      <c r="E152" s="21"/>
      <c r="F152" s="5">
        <v>0</v>
      </c>
      <c r="G152" s="5">
        <v>0</v>
      </c>
      <c r="H152" s="28">
        <f t="shared" si="5"/>
        <v>0</v>
      </c>
      <c r="I152" s="28"/>
      <c r="J152" s="26"/>
      <c r="K152" s="26"/>
      <c r="L152" s="26"/>
      <c r="M152" s="26"/>
      <c r="N152" s="22"/>
    </row>
    <row r="153" spans="1:14" x14ac:dyDescent="0.25">
      <c r="A153" s="28">
        <f t="shared" si="6"/>
        <v>144</v>
      </c>
      <c r="B153" s="1">
        <v>2026</v>
      </c>
      <c r="C153" s="1" t="s">
        <v>21</v>
      </c>
      <c r="D153" s="60" t="s">
        <v>300</v>
      </c>
      <c r="E153" s="21"/>
      <c r="F153" s="5">
        <v>0</v>
      </c>
      <c r="G153" s="5">
        <v>0</v>
      </c>
      <c r="H153" s="28">
        <f t="shared" si="5"/>
        <v>0</v>
      </c>
      <c r="I153" s="28"/>
      <c r="J153" s="26"/>
      <c r="K153" s="26"/>
      <c r="L153" s="26"/>
      <c r="M153" s="26"/>
      <c r="N153" s="22"/>
    </row>
    <row r="154" spans="1:14" x14ac:dyDescent="0.25">
      <c r="A154" s="28">
        <f t="shared" si="6"/>
        <v>145</v>
      </c>
      <c r="B154" s="1">
        <v>2026</v>
      </c>
      <c r="C154" s="1" t="s">
        <v>25</v>
      </c>
      <c r="D154" s="2" t="s">
        <v>118</v>
      </c>
      <c r="E154" s="21"/>
      <c r="F154" s="5">
        <v>1</v>
      </c>
      <c r="G154" s="5">
        <v>5</v>
      </c>
      <c r="H154" s="28">
        <f t="shared" si="5"/>
        <v>6</v>
      </c>
      <c r="I154" s="28"/>
      <c r="J154" s="26"/>
      <c r="K154" s="26"/>
      <c r="L154" s="26"/>
      <c r="M154" s="26"/>
      <c r="N154" s="22"/>
    </row>
    <row r="155" spans="1:14" x14ac:dyDescent="0.25">
      <c r="A155" s="28">
        <f t="shared" si="6"/>
        <v>146</v>
      </c>
      <c r="B155" s="1">
        <v>2026</v>
      </c>
      <c r="C155" s="50" t="s">
        <v>21</v>
      </c>
      <c r="D155" s="52" t="s">
        <v>119</v>
      </c>
      <c r="E155" s="21"/>
      <c r="F155" s="5">
        <v>1</v>
      </c>
      <c r="G155" s="5">
        <v>14</v>
      </c>
      <c r="H155" s="28">
        <f t="shared" si="5"/>
        <v>15</v>
      </c>
      <c r="I155" s="28"/>
      <c r="J155" s="26"/>
      <c r="K155" s="26"/>
      <c r="L155" s="26"/>
      <c r="M155" s="26"/>
      <c r="N155" s="22"/>
    </row>
    <row r="156" spans="1:14" x14ac:dyDescent="0.25">
      <c r="A156" s="28">
        <f t="shared" si="6"/>
        <v>147</v>
      </c>
      <c r="B156" s="1">
        <v>2026</v>
      </c>
      <c r="C156" s="1" t="s">
        <v>25</v>
      </c>
      <c r="D156" s="2" t="s">
        <v>120</v>
      </c>
      <c r="E156" s="21"/>
      <c r="F156" s="5">
        <v>0</v>
      </c>
      <c r="G156" s="5">
        <v>14</v>
      </c>
      <c r="H156" s="28">
        <f t="shared" si="5"/>
        <v>14</v>
      </c>
      <c r="I156" s="28"/>
      <c r="J156" s="26"/>
      <c r="K156" s="26"/>
      <c r="L156" s="26"/>
      <c r="M156" s="26"/>
      <c r="N156" s="22"/>
    </row>
    <row r="157" spans="1:14" x14ac:dyDescent="0.25">
      <c r="A157" s="28">
        <f t="shared" si="6"/>
        <v>148</v>
      </c>
      <c r="B157" s="1">
        <v>2026</v>
      </c>
      <c r="C157" s="1" t="s">
        <v>25</v>
      </c>
      <c r="D157" s="2" t="s">
        <v>274</v>
      </c>
      <c r="E157" s="21"/>
      <c r="F157" s="5">
        <v>0</v>
      </c>
      <c r="G157" s="5">
        <v>1</v>
      </c>
      <c r="H157" s="28">
        <f t="shared" si="5"/>
        <v>1</v>
      </c>
      <c r="I157" s="28"/>
      <c r="J157" s="26"/>
      <c r="K157" s="26"/>
      <c r="L157" s="26"/>
      <c r="M157" s="26"/>
      <c r="N157" s="22"/>
    </row>
    <row r="158" spans="1:14" x14ac:dyDescent="0.25">
      <c r="A158" s="28">
        <f t="shared" si="6"/>
        <v>149</v>
      </c>
      <c r="B158" s="1">
        <v>2026</v>
      </c>
      <c r="C158" s="1" t="s">
        <v>21</v>
      </c>
      <c r="D158" s="57" t="s">
        <v>311</v>
      </c>
      <c r="E158" s="21"/>
      <c r="F158" s="5">
        <v>0</v>
      </c>
      <c r="G158" s="5">
        <v>0</v>
      </c>
      <c r="H158" s="28">
        <f t="shared" si="5"/>
        <v>0</v>
      </c>
      <c r="I158" s="28"/>
      <c r="J158" s="26"/>
      <c r="K158" s="26"/>
      <c r="L158" s="26"/>
      <c r="M158" s="26"/>
      <c r="N158" s="22"/>
    </row>
    <row r="159" spans="1:14" x14ac:dyDescent="0.25">
      <c r="A159" s="28">
        <f t="shared" si="6"/>
        <v>150</v>
      </c>
      <c r="B159" s="1">
        <v>2026</v>
      </c>
      <c r="C159" s="1" t="s">
        <v>25</v>
      </c>
      <c r="D159" s="2" t="s">
        <v>121</v>
      </c>
      <c r="E159" s="21"/>
      <c r="F159" s="5">
        <v>0</v>
      </c>
      <c r="G159" s="5">
        <v>0</v>
      </c>
      <c r="H159" s="28">
        <f t="shared" si="5"/>
        <v>0</v>
      </c>
      <c r="I159" s="28"/>
      <c r="J159" s="26"/>
      <c r="K159" s="26"/>
      <c r="L159" s="26"/>
      <c r="M159" s="26"/>
      <c r="N159" s="22"/>
    </row>
    <row r="160" spans="1:14" x14ac:dyDescent="0.25">
      <c r="A160" s="28">
        <f t="shared" si="6"/>
        <v>151</v>
      </c>
      <c r="B160" s="1">
        <v>2026</v>
      </c>
      <c r="C160" s="1" t="s">
        <v>21</v>
      </c>
      <c r="D160" s="2" t="s">
        <v>122</v>
      </c>
      <c r="E160" s="21"/>
      <c r="F160" s="5">
        <v>0</v>
      </c>
      <c r="G160" s="5">
        <v>2</v>
      </c>
      <c r="H160" s="28">
        <f t="shared" si="5"/>
        <v>2</v>
      </c>
      <c r="I160" s="28"/>
      <c r="J160" s="26"/>
      <c r="K160" s="26"/>
      <c r="L160" s="26"/>
      <c r="M160" s="26"/>
      <c r="N160" s="22"/>
    </row>
    <row r="161" spans="1:14" x14ac:dyDescent="0.25">
      <c r="A161" s="28">
        <f t="shared" si="6"/>
        <v>152</v>
      </c>
      <c r="B161" s="1">
        <v>2026</v>
      </c>
      <c r="C161" s="1" t="s">
        <v>21</v>
      </c>
      <c r="D161" s="2" t="s">
        <v>123</v>
      </c>
      <c r="E161" s="21"/>
      <c r="F161" s="5">
        <v>0</v>
      </c>
      <c r="G161" s="5">
        <v>0</v>
      </c>
      <c r="H161" s="28">
        <f t="shared" si="5"/>
        <v>0</v>
      </c>
      <c r="I161" s="28"/>
      <c r="J161" s="26"/>
      <c r="K161" s="26"/>
      <c r="L161" s="26"/>
      <c r="M161" s="26"/>
      <c r="N161" s="22"/>
    </row>
    <row r="162" spans="1:14" x14ac:dyDescent="0.25">
      <c r="A162" s="28">
        <f t="shared" si="6"/>
        <v>153</v>
      </c>
      <c r="B162" s="1">
        <v>2026</v>
      </c>
      <c r="C162" s="1" t="s">
        <v>21</v>
      </c>
      <c r="D162" s="65" t="s">
        <v>321</v>
      </c>
      <c r="E162" s="21"/>
      <c r="F162" s="5">
        <v>1</v>
      </c>
      <c r="G162" s="5">
        <v>3</v>
      </c>
      <c r="H162" s="28"/>
      <c r="I162" s="28"/>
      <c r="J162" s="26"/>
      <c r="K162" s="26"/>
      <c r="L162" s="26"/>
      <c r="M162" s="26"/>
      <c r="N162" s="22"/>
    </row>
    <row r="163" spans="1:14" x14ac:dyDescent="0.25">
      <c r="A163" s="28">
        <f t="shared" si="6"/>
        <v>154</v>
      </c>
      <c r="B163" s="1">
        <v>2026</v>
      </c>
      <c r="C163" s="1" t="s">
        <v>21</v>
      </c>
      <c r="D163" s="57" t="s">
        <v>302</v>
      </c>
      <c r="E163" s="21"/>
      <c r="F163" s="5">
        <v>0</v>
      </c>
      <c r="G163" s="5">
        <v>0</v>
      </c>
      <c r="H163" s="28">
        <f t="shared" si="5"/>
        <v>0</v>
      </c>
      <c r="I163" s="28"/>
      <c r="J163" s="26"/>
      <c r="K163" s="26"/>
      <c r="L163" s="26"/>
      <c r="M163" s="26"/>
      <c r="N163" s="22"/>
    </row>
    <row r="164" spans="1:14" x14ac:dyDescent="0.25">
      <c r="A164" s="28">
        <f t="shared" si="6"/>
        <v>155</v>
      </c>
      <c r="B164" s="1">
        <v>2026</v>
      </c>
      <c r="C164" s="1" t="s">
        <v>21</v>
      </c>
      <c r="D164" s="52" t="s">
        <v>124</v>
      </c>
      <c r="E164" s="21"/>
      <c r="F164" s="5">
        <v>1</v>
      </c>
      <c r="G164" s="66">
        <v>10</v>
      </c>
      <c r="H164" s="28">
        <f t="shared" si="5"/>
        <v>11</v>
      </c>
      <c r="I164" s="28"/>
      <c r="J164" s="26"/>
      <c r="K164" s="26"/>
      <c r="L164" s="26"/>
      <c r="M164" s="26"/>
      <c r="N164" s="22"/>
    </row>
    <row r="165" spans="1:14" x14ac:dyDescent="0.25">
      <c r="A165" s="28">
        <f t="shared" si="6"/>
        <v>156</v>
      </c>
      <c r="B165" s="1">
        <v>2026</v>
      </c>
      <c r="C165" s="1" t="s">
        <v>21</v>
      </c>
      <c r="D165" s="52" t="s">
        <v>266</v>
      </c>
      <c r="E165" s="21"/>
      <c r="F165" s="5">
        <v>0</v>
      </c>
      <c r="G165" s="5">
        <v>3</v>
      </c>
      <c r="H165" s="28">
        <f t="shared" si="5"/>
        <v>3</v>
      </c>
      <c r="I165" s="28"/>
      <c r="J165" s="26"/>
      <c r="K165" s="26"/>
      <c r="L165" s="26"/>
      <c r="M165" s="26"/>
      <c r="N165" s="22"/>
    </row>
    <row r="166" spans="1:14" x14ac:dyDescent="0.25">
      <c r="A166" s="28">
        <f t="shared" si="6"/>
        <v>157</v>
      </c>
      <c r="B166" s="1">
        <v>2026</v>
      </c>
      <c r="C166" s="1" t="s">
        <v>21</v>
      </c>
      <c r="D166" s="2" t="s">
        <v>276</v>
      </c>
      <c r="E166" s="21"/>
      <c r="F166" s="5">
        <v>0</v>
      </c>
      <c r="G166" s="5">
        <v>1</v>
      </c>
      <c r="H166" s="28">
        <f t="shared" si="5"/>
        <v>1</v>
      </c>
      <c r="I166" s="28"/>
      <c r="J166" s="26"/>
      <c r="K166" s="26"/>
      <c r="L166" s="26"/>
      <c r="M166" s="26"/>
      <c r="N166" s="22"/>
    </row>
    <row r="167" spans="1:14" x14ac:dyDescent="0.25">
      <c r="A167" s="28">
        <f t="shared" si="6"/>
        <v>158</v>
      </c>
      <c r="B167" s="1">
        <v>2026</v>
      </c>
      <c r="C167" s="1" t="s">
        <v>25</v>
      </c>
      <c r="D167" s="52" t="s">
        <v>125</v>
      </c>
      <c r="E167" s="21"/>
      <c r="F167" s="5">
        <v>3</v>
      </c>
      <c r="G167" s="5">
        <v>5</v>
      </c>
      <c r="H167" s="28">
        <f t="shared" si="5"/>
        <v>8</v>
      </c>
      <c r="I167" s="28"/>
      <c r="J167" s="26"/>
      <c r="K167" s="26"/>
      <c r="L167" s="26"/>
      <c r="M167" s="26"/>
      <c r="N167" s="22"/>
    </row>
    <row r="168" spans="1:14" x14ac:dyDescent="0.25">
      <c r="A168" s="28">
        <f t="shared" si="6"/>
        <v>159</v>
      </c>
      <c r="B168" s="1">
        <v>2026</v>
      </c>
      <c r="C168" s="1" t="s">
        <v>21</v>
      </c>
      <c r="D168" s="52" t="s">
        <v>273</v>
      </c>
      <c r="E168" s="21"/>
      <c r="F168" s="5">
        <v>0</v>
      </c>
      <c r="G168" s="5">
        <v>10</v>
      </c>
      <c r="H168" s="28">
        <f t="shared" si="5"/>
        <v>10</v>
      </c>
      <c r="I168" s="28"/>
      <c r="J168" s="26"/>
      <c r="K168" s="26"/>
      <c r="L168" s="26"/>
      <c r="M168" s="26"/>
      <c r="N168" s="22"/>
    </row>
    <row r="169" spans="1:14" x14ac:dyDescent="0.25">
      <c r="A169" s="28">
        <f t="shared" si="6"/>
        <v>160</v>
      </c>
      <c r="B169" s="1">
        <v>2026</v>
      </c>
      <c r="C169" s="62" t="s">
        <v>342</v>
      </c>
      <c r="D169" s="63" t="s">
        <v>317</v>
      </c>
      <c r="E169" s="21"/>
      <c r="F169" s="5">
        <v>2</v>
      </c>
      <c r="G169" s="5">
        <v>12</v>
      </c>
      <c r="H169" s="28"/>
      <c r="I169" s="28"/>
      <c r="J169" s="26"/>
      <c r="K169" s="26"/>
      <c r="L169" s="26"/>
      <c r="M169" s="26"/>
      <c r="N169" s="22"/>
    </row>
    <row r="170" spans="1:14" x14ac:dyDescent="0.25">
      <c r="A170" s="28">
        <f t="shared" si="6"/>
        <v>161</v>
      </c>
      <c r="B170" s="1">
        <v>2026</v>
      </c>
      <c r="C170" s="1" t="s">
        <v>21</v>
      </c>
      <c r="D170" s="52" t="s">
        <v>260</v>
      </c>
      <c r="E170" s="21"/>
      <c r="F170" s="5">
        <v>3</v>
      </c>
      <c r="G170" s="5">
        <v>14</v>
      </c>
      <c r="H170" s="28">
        <f t="shared" si="5"/>
        <v>17</v>
      </c>
      <c r="I170" s="28"/>
      <c r="J170" s="26"/>
      <c r="K170" s="26"/>
      <c r="L170" s="26"/>
      <c r="M170" s="26"/>
      <c r="N170" s="22"/>
    </row>
    <row r="171" spans="1:14" x14ac:dyDescent="0.25">
      <c r="A171" s="28">
        <f t="shared" ref="A171:A198" si="7">A170+1</f>
        <v>162</v>
      </c>
      <c r="B171" s="1">
        <v>2026</v>
      </c>
      <c r="C171" s="1" t="s">
        <v>25</v>
      </c>
      <c r="D171" s="2" t="s">
        <v>126</v>
      </c>
      <c r="E171" s="21"/>
      <c r="F171" s="5">
        <v>2</v>
      </c>
      <c r="G171" s="5">
        <v>7</v>
      </c>
      <c r="H171" s="28">
        <f t="shared" si="5"/>
        <v>9</v>
      </c>
      <c r="I171" s="28"/>
      <c r="J171" s="26"/>
      <c r="K171" s="26"/>
      <c r="L171" s="26"/>
      <c r="M171" s="26"/>
      <c r="N171" s="22"/>
    </row>
    <row r="172" spans="1:14" x14ac:dyDescent="0.25">
      <c r="A172" s="28">
        <f t="shared" si="7"/>
        <v>163</v>
      </c>
      <c r="B172" s="1">
        <v>2026</v>
      </c>
      <c r="C172" s="1" t="s">
        <v>21</v>
      </c>
      <c r="D172" s="2" t="s">
        <v>127</v>
      </c>
      <c r="E172" s="21"/>
      <c r="F172" s="5">
        <v>0</v>
      </c>
      <c r="G172" s="5">
        <v>0</v>
      </c>
      <c r="H172" s="28">
        <f t="shared" si="5"/>
        <v>0</v>
      </c>
      <c r="I172" s="28"/>
      <c r="J172" s="26"/>
      <c r="K172" s="26"/>
      <c r="L172" s="26"/>
      <c r="M172" s="26"/>
      <c r="N172" s="22"/>
    </row>
    <row r="173" spans="1:14" x14ac:dyDescent="0.25">
      <c r="A173" s="28">
        <f t="shared" si="7"/>
        <v>164</v>
      </c>
      <c r="B173" s="1">
        <v>2026</v>
      </c>
      <c r="C173" s="1" t="s">
        <v>21</v>
      </c>
      <c r="D173" s="2" t="s">
        <v>319</v>
      </c>
      <c r="E173" s="21"/>
      <c r="F173" s="5">
        <v>0</v>
      </c>
      <c r="G173" s="5">
        <v>0</v>
      </c>
      <c r="H173" s="28"/>
      <c r="I173" s="28"/>
      <c r="J173" s="26"/>
      <c r="K173" s="26"/>
      <c r="L173" s="26"/>
      <c r="M173" s="26"/>
      <c r="N173" s="22"/>
    </row>
    <row r="174" spans="1:14" x14ac:dyDescent="0.25">
      <c r="A174" s="28">
        <f t="shared" si="7"/>
        <v>165</v>
      </c>
      <c r="B174" s="1">
        <v>2026</v>
      </c>
      <c r="C174" s="1" t="s">
        <v>21</v>
      </c>
      <c r="D174" s="2" t="s">
        <v>128</v>
      </c>
      <c r="E174" s="21"/>
      <c r="F174" s="5">
        <v>0</v>
      </c>
      <c r="G174" s="5">
        <v>0</v>
      </c>
      <c r="H174" s="28">
        <f t="shared" si="5"/>
        <v>0</v>
      </c>
      <c r="I174" s="44"/>
      <c r="J174" s="26"/>
      <c r="K174" s="26"/>
      <c r="L174" s="26"/>
      <c r="M174" s="26"/>
      <c r="N174" s="22"/>
    </row>
    <row r="175" spans="1:14" x14ac:dyDescent="0.25">
      <c r="A175" s="28">
        <f t="shared" si="7"/>
        <v>166</v>
      </c>
      <c r="B175" s="1">
        <v>2026</v>
      </c>
      <c r="C175" s="1" t="s">
        <v>21</v>
      </c>
      <c r="D175" s="57" t="s">
        <v>312</v>
      </c>
      <c r="E175" s="21"/>
      <c r="F175" s="5">
        <v>0</v>
      </c>
      <c r="G175" s="5">
        <v>0</v>
      </c>
      <c r="H175" s="28">
        <f t="shared" si="5"/>
        <v>0</v>
      </c>
      <c r="I175" s="44"/>
      <c r="J175" s="26"/>
      <c r="K175" s="26"/>
      <c r="L175" s="26"/>
      <c r="M175" s="26"/>
      <c r="N175" s="22"/>
    </row>
    <row r="176" spans="1:14" x14ac:dyDescent="0.25">
      <c r="A176" s="28">
        <f t="shared" si="7"/>
        <v>167</v>
      </c>
      <c r="B176" s="1">
        <v>2026</v>
      </c>
      <c r="C176" s="1" t="s">
        <v>21</v>
      </c>
      <c r="D176" s="57" t="s">
        <v>322</v>
      </c>
      <c r="E176" s="21"/>
      <c r="F176" s="5">
        <v>1</v>
      </c>
      <c r="G176" s="5">
        <v>2</v>
      </c>
      <c r="H176" s="28"/>
      <c r="I176" s="44"/>
      <c r="J176" s="26"/>
      <c r="K176" s="26"/>
      <c r="L176" s="26"/>
      <c r="M176" s="26"/>
      <c r="N176" s="22"/>
    </row>
    <row r="177" spans="1:14" x14ac:dyDescent="0.25">
      <c r="A177" s="28">
        <f t="shared" si="7"/>
        <v>168</v>
      </c>
      <c r="B177" s="1">
        <v>2026</v>
      </c>
      <c r="C177" s="1" t="s">
        <v>21</v>
      </c>
      <c r="D177" s="2" t="s">
        <v>129</v>
      </c>
      <c r="E177" s="21"/>
      <c r="F177" s="5">
        <v>0</v>
      </c>
      <c r="G177" s="5">
        <v>0</v>
      </c>
      <c r="H177" s="28">
        <f t="shared" ref="H177:H198" si="8">+G177+F177+E177</f>
        <v>0</v>
      </c>
      <c r="I177" s="44"/>
      <c r="J177" s="26"/>
      <c r="K177" s="26"/>
      <c r="L177" s="26"/>
      <c r="M177" s="26"/>
      <c r="N177" s="22"/>
    </row>
    <row r="178" spans="1:14" x14ac:dyDescent="0.25">
      <c r="A178" s="28">
        <f t="shared" si="7"/>
        <v>169</v>
      </c>
      <c r="B178" s="1">
        <v>2026</v>
      </c>
      <c r="C178" s="1" t="s">
        <v>25</v>
      </c>
      <c r="D178" s="2" t="s">
        <v>130</v>
      </c>
      <c r="E178" s="21"/>
      <c r="F178" s="5">
        <v>4</v>
      </c>
      <c r="G178" s="5">
        <v>25</v>
      </c>
      <c r="H178" s="28">
        <f t="shared" si="8"/>
        <v>29</v>
      </c>
      <c r="I178" s="44"/>
      <c r="J178" s="26"/>
      <c r="K178" s="26"/>
      <c r="L178" s="26"/>
      <c r="M178" s="26"/>
      <c r="N178" s="22"/>
    </row>
    <row r="179" spans="1:14" x14ac:dyDescent="0.25">
      <c r="A179" s="28">
        <f t="shared" si="7"/>
        <v>170</v>
      </c>
      <c r="B179" s="1">
        <v>2026</v>
      </c>
      <c r="C179" s="1" t="s">
        <v>21</v>
      </c>
      <c r="D179" s="2" t="s">
        <v>131</v>
      </c>
      <c r="E179" s="21"/>
      <c r="F179" s="5">
        <v>0</v>
      </c>
      <c r="G179" s="5">
        <v>0</v>
      </c>
      <c r="H179" s="28">
        <f t="shared" si="8"/>
        <v>0</v>
      </c>
      <c r="I179" s="28"/>
      <c r="J179" s="26"/>
      <c r="K179" s="26"/>
      <c r="L179" s="26"/>
      <c r="M179" s="26"/>
      <c r="N179" s="22"/>
    </row>
    <row r="180" spans="1:14" x14ac:dyDescent="0.25">
      <c r="A180" s="28">
        <f t="shared" si="7"/>
        <v>171</v>
      </c>
      <c r="B180" s="1">
        <v>2026</v>
      </c>
      <c r="C180" s="1" t="s">
        <v>25</v>
      </c>
      <c r="D180" s="6" t="s">
        <v>132</v>
      </c>
      <c r="E180" s="21"/>
      <c r="F180" s="5">
        <v>1</v>
      </c>
      <c r="G180" s="5">
        <v>7</v>
      </c>
      <c r="H180" s="28">
        <f t="shared" si="8"/>
        <v>8</v>
      </c>
      <c r="I180" s="28"/>
      <c r="J180" s="26"/>
      <c r="K180" s="26"/>
      <c r="L180" s="26"/>
      <c r="M180" s="26"/>
      <c r="N180" s="22"/>
    </row>
    <row r="181" spans="1:14" x14ac:dyDescent="0.25">
      <c r="A181" s="28">
        <f t="shared" si="7"/>
        <v>172</v>
      </c>
      <c r="B181" s="1">
        <v>2026</v>
      </c>
      <c r="C181" s="1" t="s">
        <v>25</v>
      </c>
      <c r="D181" s="2" t="s">
        <v>133</v>
      </c>
      <c r="E181" s="21"/>
      <c r="F181" s="5">
        <v>0</v>
      </c>
      <c r="G181" s="5">
        <v>2</v>
      </c>
      <c r="H181" s="28">
        <f t="shared" si="8"/>
        <v>2</v>
      </c>
      <c r="I181" s="28"/>
      <c r="J181" s="26"/>
      <c r="K181" s="26"/>
      <c r="L181" s="26"/>
      <c r="M181" s="26"/>
      <c r="N181" s="22"/>
    </row>
    <row r="182" spans="1:14" x14ac:dyDescent="0.25">
      <c r="A182" s="28">
        <f t="shared" si="7"/>
        <v>173</v>
      </c>
      <c r="B182" s="1">
        <v>2026</v>
      </c>
      <c r="C182" s="1" t="s">
        <v>21</v>
      </c>
      <c r="D182" s="2" t="s">
        <v>304</v>
      </c>
      <c r="E182" s="21"/>
      <c r="F182" s="5">
        <v>1</v>
      </c>
      <c r="G182" s="66">
        <v>10</v>
      </c>
      <c r="H182" s="28">
        <f t="shared" si="8"/>
        <v>11</v>
      </c>
      <c r="I182" s="28"/>
      <c r="J182" s="26"/>
      <c r="K182" s="26"/>
      <c r="L182" s="26"/>
      <c r="M182" s="26"/>
      <c r="N182" s="22"/>
    </row>
    <row r="183" spans="1:14" x14ac:dyDescent="0.25">
      <c r="A183" s="28">
        <f t="shared" si="7"/>
        <v>174</v>
      </c>
      <c r="B183" s="1">
        <v>2026</v>
      </c>
      <c r="C183" s="1" t="s">
        <v>21</v>
      </c>
      <c r="D183" s="2" t="s">
        <v>134</v>
      </c>
      <c r="E183" s="21"/>
      <c r="F183" s="5">
        <v>2</v>
      </c>
      <c r="G183" s="5">
        <v>7</v>
      </c>
      <c r="H183" s="28">
        <f t="shared" si="8"/>
        <v>9</v>
      </c>
      <c r="I183" s="28"/>
      <c r="J183" s="26"/>
      <c r="K183" s="26"/>
      <c r="L183" s="26"/>
      <c r="M183" s="26"/>
      <c r="N183" s="22"/>
    </row>
    <row r="184" spans="1:14" x14ac:dyDescent="0.25">
      <c r="A184" s="28">
        <f t="shared" si="7"/>
        <v>175</v>
      </c>
      <c r="B184" s="1">
        <v>2026</v>
      </c>
      <c r="C184" s="1" t="s">
        <v>21</v>
      </c>
      <c r="D184" s="2" t="s">
        <v>287</v>
      </c>
      <c r="E184" s="21"/>
      <c r="F184" s="5">
        <v>0</v>
      </c>
      <c r="G184" s="5">
        <v>0</v>
      </c>
      <c r="H184" s="28">
        <f t="shared" si="8"/>
        <v>0</v>
      </c>
      <c r="I184" s="28"/>
      <c r="J184" s="26"/>
      <c r="K184" s="26"/>
      <c r="L184" s="26"/>
      <c r="M184" s="26"/>
      <c r="N184" s="22"/>
    </row>
    <row r="185" spans="1:14" x14ac:dyDescent="0.25">
      <c r="A185" s="28">
        <f t="shared" si="7"/>
        <v>176</v>
      </c>
      <c r="B185" s="1">
        <v>2026</v>
      </c>
      <c r="C185" s="1" t="s">
        <v>21</v>
      </c>
      <c r="D185" s="2" t="s">
        <v>309</v>
      </c>
      <c r="E185" s="21"/>
      <c r="F185" s="5">
        <v>0</v>
      </c>
      <c r="G185" s="5">
        <v>0</v>
      </c>
      <c r="H185" s="28">
        <f t="shared" si="8"/>
        <v>0</v>
      </c>
      <c r="I185" s="28"/>
      <c r="J185" s="26"/>
      <c r="K185" s="26"/>
      <c r="L185" s="26"/>
      <c r="M185" s="26"/>
    </row>
    <row r="186" spans="1:14" x14ac:dyDescent="0.25">
      <c r="A186" s="28">
        <f t="shared" si="7"/>
        <v>177</v>
      </c>
      <c r="B186" s="1">
        <v>2026</v>
      </c>
      <c r="C186" s="1"/>
      <c r="D186" s="2" t="s">
        <v>135</v>
      </c>
      <c r="E186" s="21"/>
      <c r="F186" s="5">
        <v>0</v>
      </c>
      <c r="G186" s="5">
        <v>0</v>
      </c>
      <c r="H186" s="28">
        <f t="shared" si="8"/>
        <v>0</v>
      </c>
      <c r="I186" s="28"/>
      <c r="J186" s="26"/>
      <c r="K186" s="26"/>
      <c r="L186" s="26"/>
      <c r="M186" s="26"/>
    </row>
    <row r="187" spans="1:14" x14ac:dyDescent="0.25">
      <c r="A187" s="28">
        <f t="shared" si="7"/>
        <v>178</v>
      </c>
      <c r="B187" s="1">
        <v>2026</v>
      </c>
      <c r="C187" s="1"/>
      <c r="D187" s="2" t="s">
        <v>136</v>
      </c>
      <c r="E187" s="21"/>
      <c r="F187" s="5">
        <v>0</v>
      </c>
      <c r="G187" s="5">
        <v>0</v>
      </c>
      <c r="H187" s="28">
        <f t="shared" si="8"/>
        <v>0</v>
      </c>
      <c r="I187" s="28"/>
      <c r="J187" s="26"/>
      <c r="K187" s="26"/>
      <c r="L187" s="26"/>
      <c r="M187" s="26"/>
    </row>
    <row r="188" spans="1:14" x14ac:dyDescent="0.25">
      <c r="A188" s="28">
        <f t="shared" si="7"/>
        <v>179</v>
      </c>
      <c r="B188" s="1">
        <v>2026</v>
      </c>
      <c r="C188" s="1"/>
      <c r="D188" s="2" t="s">
        <v>137</v>
      </c>
      <c r="E188" s="21"/>
      <c r="F188" s="5">
        <v>0</v>
      </c>
      <c r="G188" s="5">
        <v>0</v>
      </c>
      <c r="H188" s="28">
        <f t="shared" si="8"/>
        <v>0</v>
      </c>
      <c r="I188" s="28"/>
      <c r="J188" s="26"/>
      <c r="K188" s="26"/>
      <c r="L188" s="26"/>
      <c r="M188" s="26"/>
    </row>
    <row r="189" spans="1:14" x14ac:dyDescent="0.25">
      <c r="A189" s="28">
        <f t="shared" si="7"/>
        <v>180</v>
      </c>
      <c r="B189" s="1">
        <v>2026</v>
      </c>
      <c r="C189" s="1"/>
      <c r="D189" s="57" t="s">
        <v>314</v>
      </c>
      <c r="E189" s="21"/>
      <c r="F189" s="5">
        <v>0</v>
      </c>
      <c r="G189" s="5">
        <v>0</v>
      </c>
      <c r="H189" s="28">
        <f t="shared" si="8"/>
        <v>0</v>
      </c>
      <c r="I189" s="28"/>
      <c r="J189" s="26"/>
      <c r="K189" s="26"/>
      <c r="L189" s="26"/>
      <c r="M189" s="26"/>
    </row>
    <row r="190" spans="1:14" x14ac:dyDescent="0.25">
      <c r="A190" s="28">
        <f t="shared" si="7"/>
        <v>181</v>
      </c>
      <c r="B190" s="1">
        <v>2026</v>
      </c>
      <c r="C190" s="1"/>
      <c r="D190" s="2" t="s">
        <v>138</v>
      </c>
      <c r="E190" s="21"/>
      <c r="F190" s="5">
        <v>0</v>
      </c>
      <c r="G190" s="5">
        <v>0</v>
      </c>
      <c r="H190" s="28">
        <f t="shared" si="8"/>
        <v>0</v>
      </c>
      <c r="I190" s="28"/>
      <c r="J190" s="26"/>
      <c r="K190" s="26"/>
      <c r="L190" s="26"/>
      <c r="M190" s="26"/>
    </row>
    <row r="191" spans="1:14" x14ac:dyDescent="0.25">
      <c r="A191" s="28">
        <f t="shared" si="7"/>
        <v>182</v>
      </c>
      <c r="B191" s="62">
        <v>2026</v>
      </c>
      <c r="C191" s="1"/>
      <c r="D191" s="2" t="s">
        <v>364</v>
      </c>
      <c r="E191" s="21"/>
      <c r="F191" s="5"/>
      <c r="G191" s="5"/>
      <c r="H191" s="28"/>
      <c r="I191" s="28"/>
      <c r="J191" s="26"/>
      <c r="K191" s="26"/>
      <c r="L191" s="26"/>
      <c r="M191" s="26"/>
    </row>
    <row r="192" spans="1:14" x14ac:dyDescent="0.25">
      <c r="A192" s="28">
        <f t="shared" si="7"/>
        <v>183</v>
      </c>
      <c r="B192" s="1">
        <v>2026</v>
      </c>
      <c r="C192" s="1"/>
      <c r="D192" s="2" t="s">
        <v>275</v>
      </c>
      <c r="E192" s="21"/>
      <c r="F192" s="5">
        <v>0</v>
      </c>
      <c r="G192" s="5">
        <v>0</v>
      </c>
      <c r="H192" s="28">
        <f t="shared" si="8"/>
        <v>0</v>
      </c>
      <c r="I192" s="28"/>
      <c r="J192" s="26"/>
      <c r="K192" s="26"/>
      <c r="L192" s="26"/>
      <c r="M192" s="26"/>
    </row>
    <row r="193" spans="1:13" x14ac:dyDescent="0.25">
      <c r="A193" s="28">
        <f t="shared" si="7"/>
        <v>184</v>
      </c>
      <c r="B193" s="1">
        <v>2026</v>
      </c>
      <c r="C193" s="1"/>
      <c r="D193" s="21" t="s">
        <v>282</v>
      </c>
      <c r="E193" s="21"/>
      <c r="F193" s="5">
        <v>0</v>
      </c>
      <c r="G193" s="5">
        <v>0</v>
      </c>
      <c r="H193" s="28">
        <f t="shared" si="8"/>
        <v>0</v>
      </c>
      <c r="I193" s="28"/>
      <c r="J193" s="26"/>
      <c r="K193" s="26"/>
      <c r="L193" s="26"/>
      <c r="M193" s="26"/>
    </row>
    <row r="194" spans="1:13" x14ac:dyDescent="0.25">
      <c r="A194" s="28">
        <f t="shared" si="7"/>
        <v>185</v>
      </c>
      <c r="B194" s="1">
        <v>2026</v>
      </c>
      <c r="C194" s="1"/>
      <c r="D194" s="2" t="s">
        <v>139</v>
      </c>
      <c r="E194" s="21"/>
      <c r="F194" s="5">
        <v>1</v>
      </c>
      <c r="G194" s="5">
        <v>8</v>
      </c>
      <c r="H194" s="28">
        <f t="shared" si="8"/>
        <v>9</v>
      </c>
      <c r="I194" s="28"/>
      <c r="J194" s="26"/>
      <c r="K194" s="26"/>
      <c r="L194" s="26"/>
      <c r="M194" s="26"/>
    </row>
    <row r="195" spans="1:13" x14ac:dyDescent="0.25">
      <c r="A195" s="28">
        <f t="shared" si="7"/>
        <v>186</v>
      </c>
      <c r="B195" s="1">
        <v>2026</v>
      </c>
      <c r="C195" s="1"/>
      <c r="D195" s="57" t="s">
        <v>315</v>
      </c>
      <c r="E195" s="21"/>
      <c r="F195" s="5">
        <v>0</v>
      </c>
      <c r="G195" s="5">
        <v>0</v>
      </c>
      <c r="H195" s="28">
        <f t="shared" si="8"/>
        <v>0</v>
      </c>
      <c r="I195" s="28"/>
      <c r="J195" s="26"/>
      <c r="K195" s="26"/>
      <c r="L195" s="26"/>
      <c r="M195" s="26"/>
    </row>
    <row r="196" spans="1:13" x14ac:dyDescent="0.25">
      <c r="A196" s="28">
        <f t="shared" si="7"/>
        <v>187</v>
      </c>
      <c r="B196" s="1">
        <v>2026</v>
      </c>
      <c r="C196" s="1"/>
      <c r="D196" s="64" t="s">
        <v>326</v>
      </c>
      <c r="E196" s="21"/>
      <c r="F196" s="5">
        <v>0</v>
      </c>
      <c r="G196" s="5">
        <v>0</v>
      </c>
      <c r="H196" s="28"/>
      <c r="I196" s="28"/>
      <c r="J196" s="26"/>
      <c r="K196" s="26"/>
      <c r="L196" s="26"/>
      <c r="M196" s="26"/>
    </row>
    <row r="197" spans="1:13" x14ac:dyDescent="0.25">
      <c r="A197" s="28">
        <f t="shared" si="7"/>
        <v>188</v>
      </c>
      <c r="B197" s="1">
        <v>2026</v>
      </c>
      <c r="C197" s="1"/>
      <c r="D197" s="2" t="s">
        <v>140</v>
      </c>
      <c r="E197" s="21"/>
      <c r="F197" s="5">
        <v>0</v>
      </c>
      <c r="G197" s="5">
        <v>0</v>
      </c>
      <c r="H197" s="28">
        <f t="shared" si="8"/>
        <v>0</v>
      </c>
      <c r="I197" s="28"/>
      <c r="J197" s="26"/>
      <c r="K197" s="26"/>
      <c r="L197" s="26"/>
      <c r="M197" s="26"/>
    </row>
    <row r="198" spans="1:13" x14ac:dyDescent="0.25">
      <c r="A198" s="28">
        <f t="shared" si="7"/>
        <v>189</v>
      </c>
      <c r="B198" s="1">
        <v>2026</v>
      </c>
      <c r="C198" s="1"/>
      <c r="D198" s="2" t="s">
        <v>141</v>
      </c>
      <c r="E198" s="21"/>
      <c r="F198" s="5">
        <v>0</v>
      </c>
      <c r="G198" s="5">
        <v>0</v>
      </c>
      <c r="H198" s="28">
        <f t="shared" si="8"/>
        <v>0</v>
      </c>
      <c r="I198" s="28"/>
      <c r="J198" s="26"/>
      <c r="K198" s="26"/>
      <c r="L198" s="26"/>
      <c r="M198" s="26"/>
    </row>
    <row r="199" spans="1:13" x14ac:dyDescent="0.25">
      <c r="A199" s="28"/>
      <c r="B199" s="1"/>
      <c r="C199" s="1"/>
      <c r="D199" s="2"/>
      <c r="E199" s="21"/>
      <c r="F199" s="28"/>
      <c r="G199" s="5"/>
      <c r="H199" s="28"/>
      <c r="I199" s="28"/>
      <c r="J199" s="26"/>
      <c r="K199" s="26"/>
      <c r="L199" s="26"/>
      <c r="M199" s="26"/>
    </row>
    <row r="200" spans="1:13" x14ac:dyDescent="0.25">
      <c r="A200" s="5"/>
      <c r="B200" s="1"/>
      <c r="C200" s="1"/>
      <c r="D200" s="2"/>
      <c r="E200" s="2"/>
      <c r="F200" s="5"/>
      <c r="G200" s="5"/>
      <c r="H200" s="28"/>
      <c r="I200" s="28"/>
      <c r="J200" s="26"/>
      <c r="K200" s="26"/>
      <c r="L200" s="26"/>
      <c r="M200" s="26"/>
    </row>
    <row r="201" spans="1:13" x14ac:dyDescent="0.25">
      <c r="A201" s="5"/>
      <c r="B201" s="1"/>
      <c r="C201" s="1"/>
      <c r="D201" s="2"/>
      <c r="E201" s="2"/>
      <c r="F201" s="5"/>
      <c r="G201" s="5"/>
      <c r="H201" s="28"/>
      <c r="I201" s="28"/>
      <c r="J201" s="26"/>
      <c r="K201" s="26"/>
      <c r="L201" s="26"/>
      <c r="M201" s="26"/>
    </row>
    <row r="202" spans="1:13" x14ac:dyDescent="0.25">
      <c r="A202" s="5"/>
      <c r="B202" s="1"/>
      <c r="C202" s="1"/>
      <c r="D202" s="2"/>
      <c r="E202" s="2"/>
      <c r="F202" s="5"/>
      <c r="G202" s="5"/>
      <c r="H202" s="28"/>
      <c r="I202" s="28"/>
      <c r="J202" s="26"/>
      <c r="K202" s="26"/>
      <c r="L202" s="26"/>
      <c r="M202" s="26"/>
    </row>
    <row r="203" spans="1:13" x14ac:dyDescent="0.25">
      <c r="A203" s="5"/>
      <c r="B203" s="1"/>
      <c r="C203" s="1"/>
      <c r="D203" s="2"/>
      <c r="E203" s="2"/>
      <c r="F203" s="5"/>
      <c r="G203" s="5"/>
      <c r="H203" s="28"/>
      <c r="I203" s="28"/>
      <c r="J203" s="26"/>
      <c r="K203" s="26"/>
      <c r="L203" s="26"/>
      <c r="M203" s="26"/>
    </row>
    <row r="204" spans="1:13" x14ac:dyDescent="0.25">
      <c r="A204" s="5"/>
      <c r="B204" s="1"/>
      <c r="C204" s="1"/>
      <c r="D204" s="2"/>
      <c r="E204" s="2"/>
      <c r="F204" s="5"/>
      <c r="G204" s="5"/>
      <c r="H204" s="28"/>
      <c r="I204" s="28"/>
      <c r="J204" s="26"/>
      <c r="K204" s="26"/>
      <c r="L204" s="26"/>
      <c r="M204" s="26"/>
    </row>
    <row r="205" spans="1:13" x14ac:dyDescent="0.25">
      <c r="A205" s="28"/>
      <c r="B205" s="1"/>
      <c r="C205" s="1"/>
      <c r="D205" s="21"/>
      <c r="E205" s="21"/>
      <c r="F205" s="28"/>
      <c r="G205" s="5"/>
      <c r="H205" s="28"/>
      <c r="I205" s="28"/>
      <c r="J205" s="26"/>
      <c r="K205" s="26"/>
      <c r="L205" s="26"/>
      <c r="M205" s="26"/>
    </row>
    <row r="206" spans="1:13" x14ac:dyDescent="0.25">
      <c r="A206" s="5"/>
      <c r="B206" s="1"/>
      <c r="C206" s="1"/>
      <c r="D206" s="2"/>
      <c r="E206" s="1"/>
      <c r="F206" s="28"/>
      <c r="G206" s="5"/>
      <c r="H206" s="28"/>
      <c r="I206" s="28"/>
      <c r="J206" s="26"/>
      <c r="K206" s="26"/>
      <c r="L206" s="26"/>
      <c r="M206" s="26"/>
    </row>
    <row r="207" spans="1:13" x14ac:dyDescent="0.25">
      <c r="A207" s="5"/>
      <c r="B207" s="1"/>
      <c r="C207" s="1"/>
      <c r="D207" s="2"/>
      <c r="E207" s="5"/>
      <c r="F207" s="28"/>
      <c r="G207" s="5"/>
      <c r="H207" s="28"/>
      <c r="I207" s="28"/>
      <c r="J207" s="26"/>
      <c r="K207" s="26"/>
      <c r="L207" s="26"/>
      <c r="M207" s="26"/>
    </row>
    <row r="208" spans="1:13" x14ac:dyDescent="0.25">
      <c r="A208" s="28"/>
      <c r="B208" s="1"/>
      <c r="C208" s="1"/>
      <c r="D208" s="2"/>
      <c r="E208" s="28"/>
      <c r="F208" s="28"/>
      <c r="G208" s="5"/>
      <c r="H208" s="28"/>
      <c r="I208" s="28"/>
      <c r="J208" s="26"/>
      <c r="K208" s="26"/>
      <c r="L208" s="26"/>
      <c r="M208" s="26"/>
    </row>
    <row r="209" spans="1:13" x14ac:dyDescent="0.25">
      <c r="A209" s="28"/>
      <c r="B209" s="1"/>
      <c r="C209" s="1"/>
      <c r="D209" s="2"/>
      <c r="E209" s="28"/>
      <c r="F209" s="28"/>
      <c r="G209" s="5"/>
      <c r="H209" s="28"/>
      <c r="I209" s="28"/>
      <c r="J209" s="26"/>
      <c r="K209" s="26"/>
      <c r="L209" s="26"/>
      <c r="M209" s="26"/>
    </row>
    <row r="210" spans="1:13" x14ac:dyDescent="0.25">
      <c r="A210" s="28"/>
      <c r="B210" s="1"/>
      <c r="C210" s="1"/>
      <c r="D210" s="2"/>
      <c r="E210" s="28"/>
      <c r="F210" s="28"/>
      <c r="G210" s="5"/>
      <c r="H210" s="28"/>
      <c r="I210" s="28"/>
      <c r="J210" s="26"/>
      <c r="K210" s="26"/>
      <c r="L210" s="26"/>
      <c r="M210" s="26"/>
    </row>
    <row r="211" spans="1:13" x14ac:dyDescent="0.25">
      <c r="A211" s="28"/>
      <c r="B211" s="16"/>
      <c r="C211" s="16"/>
      <c r="D211" s="21"/>
      <c r="E211" s="28"/>
      <c r="F211" s="28"/>
      <c r="G211" s="28"/>
      <c r="H211" s="28"/>
      <c r="I211" s="28"/>
      <c r="J211" s="26"/>
      <c r="K211" s="26"/>
      <c r="L211" s="26"/>
      <c r="M211" s="26"/>
    </row>
    <row r="212" spans="1:13" x14ac:dyDescent="0.25">
      <c r="A212" s="28"/>
      <c r="B212" s="16"/>
      <c r="C212" s="16"/>
      <c r="D212" s="21"/>
      <c r="E212" s="28"/>
      <c r="F212" s="28"/>
      <c r="G212" s="28"/>
      <c r="H212" s="28"/>
      <c r="I212" s="28"/>
      <c r="J212" s="26"/>
      <c r="K212" s="26"/>
      <c r="L212" s="26"/>
      <c r="M212" s="26"/>
    </row>
    <row r="213" spans="1:13" x14ac:dyDescent="0.25">
      <c r="A213" s="28"/>
      <c r="B213" s="16"/>
      <c r="C213" s="16"/>
      <c r="D213" s="21"/>
      <c r="E213" s="28"/>
      <c r="F213" s="28"/>
      <c r="G213" s="28"/>
      <c r="H213" s="28"/>
      <c r="I213" s="28"/>
      <c r="J213" s="26"/>
      <c r="K213" s="26"/>
      <c r="L213" s="26"/>
      <c r="M213" s="26"/>
    </row>
    <row r="214" spans="1:13" x14ac:dyDescent="0.25">
      <c r="A214" s="28"/>
      <c r="B214" s="16"/>
      <c r="C214" s="16"/>
      <c r="D214" s="21"/>
      <c r="E214" s="28"/>
      <c r="F214" s="28"/>
      <c r="G214" s="28"/>
      <c r="H214" s="28"/>
      <c r="I214" s="28"/>
      <c r="J214" s="26"/>
      <c r="K214" s="26"/>
      <c r="L214" s="26"/>
      <c r="M214" s="26"/>
    </row>
    <row r="215" spans="1:13" x14ac:dyDescent="0.25">
      <c r="A215" s="28"/>
      <c r="B215" s="16"/>
      <c r="C215" s="16"/>
      <c r="D215" s="21"/>
      <c r="E215" s="28"/>
      <c r="F215" s="28"/>
      <c r="G215" s="28"/>
      <c r="H215" s="28"/>
      <c r="I215" s="28"/>
      <c r="J215" s="26"/>
      <c r="K215" s="26"/>
      <c r="L215" s="26"/>
      <c r="M215" s="26"/>
    </row>
    <row r="216" spans="1:13" x14ac:dyDescent="0.25">
      <c r="A216" s="28"/>
      <c r="B216" s="16"/>
      <c r="C216" s="16"/>
      <c r="D216" s="21"/>
      <c r="E216" s="28"/>
      <c r="F216" s="28"/>
      <c r="G216" s="28"/>
      <c r="H216" s="28"/>
      <c r="I216" s="16"/>
      <c r="J216" s="26"/>
      <c r="K216" s="26"/>
      <c r="L216" s="26"/>
      <c r="M216" s="26"/>
    </row>
    <row r="217" spans="1:13" x14ac:dyDescent="0.25">
      <c r="A217" s="28"/>
      <c r="B217" s="16"/>
      <c r="C217" s="16"/>
      <c r="D217" s="21"/>
      <c r="E217" s="28"/>
      <c r="F217" s="28"/>
      <c r="G217" s="28"/>
      <c r="H217" s="28"/>
      <c r="I217" s="16"/>
      <c r="J217" s="26"/>
      <c r="K217" s="26"/>
      <c r="L217" s="26"/>
      <c r="M217" s="26"/>
    </row>
    <row r="218" spans="1:13" x14ac:dyDescent="0.25">
      <c r="A218" s="28"/>
      <c r="B218" s="16"/>
      <c r="C218" s="16"/>
      <c r="D218" s="21"/>
      <c r="E218" s="28"/>
      <c r="F218" s="28"/>
      <c r="G218" s="28"/>
      <c r="H218" s="28"/>
      <c r="I218" s="19"/>
      <c r="J218" s="26"/>
      <c r="K218" s="26"/>
      <c r="L218" s="26"/>
      <c r="M218" s="26"/>
    </row>
    <row r="219" spans="1:13" x14ac:dyDescent="0.25">
      <c r="A219" s="28"/>
      <c r="B219" s="16"/>
      <c r="C219" s="16"/>
      <c r="D219" s="21"/>
      <c r="E219" s="28"/>
      <c r="F219" s="16"/>
      <c r="G219" s="28"/>
      <c r="H219" s="28"/>
      <c r="I219" s="17"/>
      <c r="J219" s="26"/>
      <c r="K219" s="26"/>
      <c r="L219" s="26"/>
      <c r="M219" s="26"/>
    </row>
    <row r="220" spans="1:13" x14ac:dyDescent="0.25">
      <c r="A220" s="28"/>
      <c r="B220" s="16"/>
      <c r="C220" s="16"/>
      <c r="D220" s="21"/>
      <c r="E220" s="28"/>
      <c r="F220" s="16"/>
      <c r="G220" s="28"/>
      <c r="H220" s="28"/>
      <c r="I220" s="17"/>
      <c r="J220" s="26"/>
      <c r="K220" s="26"/>
      <c r="L220" s="26"/>
      <c r="M220" s="26"/>
    </row>
    <row r="221" spans="1:13" x14ac:dyDescent="0.25">
      <c r="A221" s="28"/>
      <c r="B221" s="16"/>
      <c r="C221" s="16"/>
      <c r="D221" s="21"/>
      <c r="E221" s="21"/>
      <c r="F221" s="16"/>
      <c r="G221" s="16"/>
      <c r="H221" s="16"/>
      <c r="I221" s="17"/>
      <c r="J221" s="26"/>
      <c r="K221" s="26"/>
      <c r="L221" s="26"/>
      <c r="M221" s="26"/>
    </row>
    <row r="222" spans="1:13" x14ac:dyDescent="0.25">
      <c r="A222" s="28"/>
      <c r="B222" s="16"/>
      <c r="C222" s="16"/>
      <c r="D222" s="21"/>
      <c r="E222" s="21"/>
      <c r="F222" s="27"/>
      <c r="G222" s="16"/>
      <c r="H222" s="16"/>
      <c r="I222" s="17"/>
      <c r="J222" s="26"/>
      <c r="K222" s="26"/>
      <c r="L222" s="26"/>
      <c r="M222" s="26"/>
    </row>
    <row r="223" spans="1:13" x14ac:dyDescent="0.25">
      <c r="A223" s="28"/>
      <c r="B223" s="16"/>
      <c r="C223" s="16"/>
      <c r="D223" s="21"/>
      <c r="E223" s="21"/>
      <c r="F223" s="27"/>
      <c r="G223" s="16"/>
      <c r="H223" s="16"/>
      <c r="I223" s="17"/>
      <c r="J223" s="26"/>
      <c r="K223" s="26"/>
      <c r="L223" s="26"/>
      <c r="M223" s="26"/>
    </row>
    <row r="224" spans="1:13" x14ac:dyDescent="0.25">
      <c r="A224" s="28"/>
      <c r="B224" s="16"/>
      <c r="C224" s="16"/>
      <c r="D224" s="21"/>
      <c r="E224" s="21"/>
      <c r="F224" s="16"/>
      <c r="G224" s="16"/>
      <c r="H224" s="16"/>
      <c r="I224" s="17"/>
      <c r="J224" s="26"/>
      <c r="K224" s="26"/>
      <c r="L224" s="26"/>
      <c r="M224" s="26"/>
    </row>
    <row r="225" spans="1:13" x14ac:dyDescent="0.25">
      <c r="A225" s="28"/>
      <c r="B225" s="16"/>
      <c r="C225" s="16"/>
      <c r="D225" s="21"/>
      <c r="E225" s="21"/>
      <c r="F225" s="16"/>
      <c r="G225" s="16"/>
      <c r="H225" s="16"/>
      <c r="I225" s="17"/>
      <c r="J225" s="26"/>
      <c r="K225" s="26"/>
      <c r="L225" s="26"/>
      <c r="M225" s="26"/>
    </row>
    <row r="226" spans="1:13" x14ac:dyDescent="0.25">
      <c r="A226" s="28"/>
      <c r="B226" s="16"/>
      <c r="C226" s="16"/>
      <c r="D226" s="21"/>
      <c r="E226" s="21"/>
      <c r="F226" s="16"/>
      <c r="G226" s="16"/>
      <c r="H226" s="16"/>
      <c r="I226" s="24"/>
      <c r="J226" s="26"/>
      <c r="K226" s="26"/>
      <c r="L226" s="26"/>
      <c r="M226" s="26"/>
    </row>
    <row r="227" spans="1:13" x14ac:dyDescent="0.25">
      <c r="A227" s="28"/>
      <c r="B227" s="16"/>
      <c r="C227" s="16"/>
      <c r="D227" s="21"/>
      <c r="E227" s="21"/>
      <c r="F227" s="16"/>
      <c r="G227" s="16"/>
      <c r="H227" s="16"/>
      <c r="I227" s="17"/>
      <c r="J227" s="26"/>
      <c r="K227" s="26"/>
      <c r="L227" s="26"/>
      <c r="M227" s="26"/>
    </row>
    <row r="228" spans="1:13" x14ac:dyDescent="0.25">
      <c r="A228" s="28"/>
      <c r="B228" s="16"/>
      <c r="C228" s="16"/>
      <c r="D228" s="21"/>
      <c r="E228" s="21"/>
      <c r="F228" s="16"/>
      <c r="G228" s="16"/>
      <c r="H228" s="16"/>
      <c r="I228" s="17"/>
      <c r="J228" s="26"/>
      <c r="K228" s="26"/>
      <c r="L228" s="26"/>
      <c r="M228" s="26"/>
    </row>
    <row r="229" spans="1:13" x14ac:dyDescent="0.25">
      <c r="A229" s="28"/>
      <c r="B229" s="16"/>
      <c r="C229" s="19"/>
      <c r="D229" s="18"/>
      <c r="E229" s="18"/>
      <c r="F229" s="16"/>
      <c r="G229" s="16"/>
      <c r="H229" s="16"/>
      <c r="I229" s="17"/>
      <c r="J229" s="26"/>
      <c r="K229" s="26"/>
      <c r="L229" s="26"/>
      <c r="M229" s="26"/>
    </row>
    <row r="230" spans="1:13" x14ac:dyDescent="0.25">
      <c r="A230" s="28"/>
      <c r="B230" s="16"/>
      <c r="C230" s="16"/>
      <c r="D230" s="21"/>
      <c r="E230" s="21"/>
      <c r="F230" s="16"/>
      <c r="G230" s="16"/>
      <c r="H230" s="16"/>
      <c r="I230" s="17"/>
      <c r="J230" s="26"/>
      <c r="K230" s="26"/>
      <c r="L230" s="26"/>
      <c r="M230" s="26"/>
    </row>
    <row r="231" spans="1:13" x14ac:dyDescent="0.25">
      <c r="A231" s="28"/>
      <c r="B231" s="16"/>
      <c r="C231" s="16"/>
      <c r="D231" s="21"/>
      <c r="E231" s="21"/>
      <c r="F231" s="16"/>
      <c r="G231" s="16"/>
      <c r="H231" s="16"/>
      <c r="I231" s="20"/>
      <c r="J231" s="26"/>
      <c r="K231" s="26"/>
      <c r="L231" s="26"/>
      <c r="M231" s="26"/>
    </row>
    <row r="232" spans="1:13" x14ac:dyDescent="0.25">
      <c r="A232" s="28"/>
      <c r="B232" s="16"/>
      <c r="C232" s="16"/>
      <c r="D232" s="21"/>
      <c r="E232" s="21"/>
      <c r="F232" s="19"/>
      <c r="G232" s="16"/>
      <c r="H232" s="16"/>
      <c r="I232" s="17"/>
      <c r="J232" s="26"/>
      <c r="K232" s="26"/>
      <c r="L232" s="26"/>
      <c r="M232" s="26"/>
    </row>
    <row r="233" spans="1:13" x14ac:dyDescent="0.25">
      <c r="A233" s="28"/>
      <c r="B233" s="16"/>
      <c r="C233" s="16"/>
      <c r="D233" s="21"/>
      <c r="E233" s="21"/>
      <c r="F233" s="16"/>
      <c r="G233" s="16"/>
      <c r="H233" s="16"/>
      <c r="I233" s="17"/>
      <c r="J233" s="26"/>
      <c r="K233" s="26"/>
      <c r="L233" s="26"/>
      <c r="M233" s="26"/>
    </row>
    <row r="234" spans="1:13" x14ac:dyDescent="0.25">
      <c r="A234" s="28"/>
      <c r="B234" s="16"/>
      <c r="C234" s="16"/>
      <c r="D234" s="21"/>
      <c r="E234" s="21"/>
      <c r="F234" s="16"/>
      <c r="G234" s="16"/>
      <c r="H234" s="16"/>
      <c r="I234" s="17"/>
      <c r="J234" s="26"/>
      <c r="K234" s="26"/>
      <c r="L234" s="26"/>
      <c r="M234" s="26"/>
    </row>
    <row r="235" spans="1:13" x14ac:dyDescent="0.25">
      <c r="A235" s="28"/>
      <c r="B235" s="16"/>
      <c r="C235" s="16"/>
      <c r="D235" s="18"/>
      <c r="E235" s="18"/>
      <c r="F235" s="16"/>
      <c r="G235" s="16"/>
      <c r="H235" s="16"/>
      <c r="I235" s="19"/>
      <c r="J235" s="26"/>
      <c r="K235" s="26"/>
      <c r="L235" s="26"/>
      <c r="M235" s="26"/>
    </row>
    <row r="236" spans="1:13" x14ac:dyDescent="0.25">
      <c r="A236" s="28"/>
      <c r="B236" s="16"/>
      <c r="C236" s="16"/>
      <c r="D236" s="21"/>
      <c r="E236" s="21"/>
      <c r="F236" s="16"/>
      <c r="G236" s="16"/>
      <c r="H236" s="16"/>
      <c r="I236" s="19"/>
      <c r="J236" s="26"/>
      <c r="K236" s="26"/>
      <c r="L236" s="26"/>
      <c r="M236" s="26"/>
    </row>
    <row r="237" spans="1:13" x14ac:dyDescent="0.25">
      <c r="A237" s="28"/>
      <c r="B237" s="16"/>
      <c r="C237" s="16"/>
      <c r="D237" s="21"/>
      <c r="E237" s="21"/>
      <c r="F237" s="16"/>
      <c r="G237" s="16"/>
      <c r="H237" s="16"/>
      <c r="I237" s="17"/>
      <c r="J237" s="26"/>
      <c r="K237" s="26"/>
      <c r="L237" s="26"/>
      <c r="M237" s="26"/>
    </row>
    <row r="238" spans="1:13" x14ac:dyDescent="0.25">
      <c r="A238" s="28"/>
      <c r="B238" s="16"/>
      <c r="C238" s="16"/>
      <c r="D238" s="18"/>
      <c r="E238" s="18"/>
      <c r="F238" s="19"/>
      <c r="G238" s="16"/>
      <c r="H238" s="16"/>
      <c r="I238" s="17"/>
      <c r="J238" s="26"/>
      <c r="K238" s="26"/>
      <c r="L238" s="26"/>
      <c r="M238" s="26"/>
    </row>
    <row r="239" spans="1:13" x14ac:dyDescent="0.25">
      <c r="A239" s="28"/>
      <c r="B239" s="16"/>
      <c r="C239" s="16"/>
      <c r="D239" s="21"/>
      <c r="E239" s="21"/>
      <c r="F239" s="16"/>
      <c r="G239" s="16"/>
      <c r="H239" s="16"/>
      <c r="I239" s="17"/>
      <c r="J239" s="26"/>
      <c r="K239" s="26"/>
      <c r="L239" s="26"/>
      <c r="M239" s="26"/>
    </row>
    <row r="240" spans="1:13" x14ac:dyDescent="0.25">
      <c r="A240" s="28"/>
      <c r="B240" s="16"/>
      <c r="C240" s="16"/>
      <c r="D240" s="21"/>
      <c r="E240" s="21"/>
      <c r="F240" s="16"/>
      <c r="G240" s="16"/>
      <c r="H240" s="16"/>
      <c r="I240" s="17"/>
      <c r="J240" s="26"/>
      <c r="K240" s="26"/>
      <c r="L240" s="26"/>
      <c r="M240" s="26"/>
    </row>
    <row r="241" spans="1:13" x14ac:dyDescent="0.25">
      <c r="A241" s="28"/>
      <c r="B241" s="16"/>
      <c r="C241" s="16"/>
      <c r="D241" s="21"/>
      <c r="E241" s="21"/>
      <c r="F241" s="16"/>
      <c r="G241" s="16"/>
      <c r="H241" s="16"/>
      <c r="I241" s="17"/>
      <c r="J241" s="26"/>
      <c r="K241" s="26"/>
      <c r="L241" s="26"/>
      <c r="M241" s="26"/>
    </row>
    <row r="242" spans="1:13" x14ac:dyDescent="0.25">
      <c r="A242" s="28"/>
      <c r="B242" s="16"/>
      <c r="C242" s="16"/>
      <c r="D242" s="18"/>
      <c r="E242" s="18"/>
      <c r="F242" s="19"/>
      <c r="G242" s="16"/>
      <c r="H242" s="16"/>
      <c r="I242" s="17"/>
      <c r="J242" s="26"/>
      <c r="K242" s="26"/>
      <c r="L242" s="26"/>
      <c r="M242" s="26"/>
    </row>
    <row r="243" spans="1:13" x14ac:dyDescent="0.25">
      <c r="A243" s="28"/>
      <c r="B243" s="16"/>
      <c r="C243" s="16"/>
      <c r="D243" s="18"/>
      <c r="E243" s="18"/>
      <c r="F243" s="16"/>
      <c r="G243" s="16"/>
      <c r="H243" s="16"/>
      <c r="I243" s="17"/>
      <c r="J243" s="26"/>
      <c r="K243" s="26"/>
      <c r="L243" s="26"/>
      <c r="M243" s="26"/>
    </row>
    <row r="244" spans="1:13" x14ac:dyDescent="0.25">
      <c r="A244" s="28"/>
      <c r="B244" s="16"/>
      <c r="C244" s="16"/>
      <c r="D244" s="21"/>
      <c r="E244" s="21"/>
      <c r="F244" s="16"/>
      <c r="G244" s="16"/>
      <c r="H244" s="16"/>
      <c r="I244" s="17"/>
      <c r="J244" s="26"/>
      <c r="K244" s="26"/>
      <c r="L244" s="26"/>
      <c r="M244" s="26"/>
    </row>
    <row r="245" spans="1:13" x14ac:dyDescent="0.25">
      <c r="A245" s="26"/>
      <c r="B245" s="16"/>
      <c r="C245" s="16"/>
      <c r="D245" s="21"/>
      <c r="E245" s="21"/>
      <c r="F245" s="16"/>
      <c r="G245" s="16"/>
      <c r="H245" s="16"/>
      <c r="I245" s="17"/>
      <c r="J245" s="26"/>
      <c r="K245" s="26"/>
      <c r="L245" s="26"/>
      <c r="M245" s="26"/>
    </row>
    <row r="246" spans="1:13" x14ac:dyDescent="0.25">
      <c r="A246" s="26"/>
      <c r="B246" s="16"/>
      <c r="C246" s="16"/>
      <c r="D246" s="21"/>
      <c r="E246" s="21"/>
      <c r="F246" s="16"/>
      <c r="G246" s="16"/>
      <c r="H246" s="16"/>
      <c r="I246" s="17"/>
      <c r="J246" s="26"/>
      <c r="K246" s="26"/>
      <c r="L246" s="26"/>
      <c r="M246" s="26"/>
    </row>
    <row r="247" spans="1:13" x14ac:dyDescent="0.25">
      <c r="A247" s="26"/>
      <c r="B247" s="16"/>
      <c r="C247" s="16"/>
      <c r="D247" s="21"/>
      <c r="E247" s="21"/>
      <c r="F247" s="16"/>
      <c r="G247" s="16"/>
      <c r="H247" s="16"/>
      <c r="I247" s="17"/>
      <c r="J247" s="26"/>
      <c r="K247" s="26"/>
      <c r="L247" s="26"/>
      <c r="M247" s="26"/>
    </row>
    <row r="248" spans="1:13" x14ac:dyDescent="0.25">
      <c r="A248" s="26"/>
      <c r="B248" s="16"/>
      <c r="C248" s="16"/>
      <c r="D248" s="21"/>
      <c r="E248" s="21"/>
      <c r="F248" s="16"/>
      <c r="G248" s="16"/>
      <c r="H248" s="16"/>
      <c r="I248" s="17"/>
      <c r="J248" s="26"/>
      <c r="K248" s="26"/>
      <c r="L248" s="26"/>
      <c r="M248" s="26"/>
    </row>
    <row r="249" spans="1:13" x14ac:dyDescent="0.25">
      <c r="A249" s="26"/>
      <c r="B249" s="16"/>
      <c r="C249" s="16"/>
      <c r="D249" s="21"/>
      <c r="E249" s="21"/>
      <c r="F249" s="16"/>
      <c r="G249" s="16"/>
      <c r="H249" s="16"/>
      <c r="I249" s="17"/>
      <c r="J249" s="26"/>
      <c r="K249" s="26"/>
      <c r="L249" s="26"/>
      <c r="M249" s="26"/>
    </row>
    <row r="250" spans="1:13" x14ac:dyDescent="0.25">
      <c r="A250" s="26"/>
      <c r="B250" s="16"/>
      <c r="C250" s="16"/>
      <c r="D250" s="21"/>
      <c r="E250" s="21"/>
      <c r="F250" s="16"/>
      <c r="G250" s="16"/>
      <c r="H250" s="16"/>
      <c r="I250" s="17"/>
      <c r="J250" s="26"/>
      <c r="K250" s="26"/>
      <c r="L250" s="26"/>
      <c r="M250" s="26"/>
    </row>
    <row r="251" spans="1:13" x14ac:dyDescent="0.25">
      <c r="A251" s="26"/>
      <c r="B251" s="16"/>
      <c r="C251" s="16"/>
      <c r="D251" s="21"/>
      <c r="E251" s="21"/>
      <c r="F251" s="16"/>
      <c r="G251" s="16"/>
      <c r="H251" s="16"/>
      <c r="I251" s="17"/>
      <c r="J251" s="26"/>
      <c r="K251" s="26"/>
      <c r="L251" s="26"/>
      <c r="M251" s="26"/>
    </row>
    <row r="252" spans="1:13" x14ac:dyDescent="0.25">
      <c r="A252" s="26"/>
      <c r="B252" s="16"/>
      <c r="C252" s="16"/>
      <c r="D252" s="21"/>
      <c r="E252" s="21"/>
      <c r="F252" s="16"/>
      <c r="G252" s="16"/>
      <c r="H252" s="16"/>
      <c r="I252" s="17"/>
      <c r="J252" s="26"/>
      <c r="K252" s="26"/>
      <c r="L252" s="26"/>
      <c r="M252" s="26"/>
    </row>
    <row r="253" spans="1:13" x14ac:dyDescent="0.25">
      <c r="A253" s="26"/>
      <c r="B253" s="16"/>
      <c r="C253" s="16"/>
      <c r="D253" s="21"/>
      <c r="E253" s="21"/>
      <c r="F253" s="16"/>
      <c r="G253" s="16"/>
      <c r="H253" s="16"/>
      <c r="I253" s="17"/>
      <c r="J253" s="26"/>
      <c r="K253" s="26"/>
      <c r="L253" s="26"/>
      <c r="M253" s="26"/>
    </row>
    <row r="254" spans="1:13" x14ac:dyDescent="0.25">
      <c r="A254" s="26"/>
      <c r="B254" s="16"/>
      <c r="C254" s="16"/>
      <c r="D254" s="21"/>
      <c r="E254" s="21"/>
      <c r="F254" s="16"/>
      <c r="G254" s="16"/>
      <c r="H254" s="16"/>
      <c r="I254" s="17"/>
      <c r="J254" s="26"/>
      <c r="K254" s="26"/>
      <c r="L254" s="26"/>
      <c r="M254" s="26"/>
    </row>
    <row r="255" spans="1:13" x14ac:dyDescent="0.25">
      <c r="A255" s="26"/>
      <c r="B255" s="16"/>
      <c r="C255" s="16"/>
      <c r="D255" s="21"/>
      <c r="E255" s="21"/>
      <c r="F255" s="16"/>
      <c r="G255" s="16"/>
      <c r="H255" s="16"/>
      <c r="I255" s="17"/>
      <c r="J255" s="26"/>
      <c r="K255" s="26"/>
      <c r="L255" s="26"/>
      <c r="M255" s="26"/>
    </row>
    <row r="256" spans="1:13" x14ac:dyDescent="0.25">
      <c r="A256" s="26"/>
      <c r="B256" s="16"/>
      <c r="C256" s="16"/>
      <c r="D256" s="21"/>
      <c r="E256" s="21"/>
      <c r="F256" s="16"/>
      <c r="G256" s="16"/>
      <c r="H256" s="16"/>
      <c r="I256" s="18"/>
      <c r="J256" s="26"/>
      <c r="K256" s="26"/>
      <c r="L256" s="26"/>
      <c r="M256" s="26"/>
    </row>
    <row r="257" spans="1:13" x14ac:dyDescent="0.25">
      <c r="A257" s="26"/>
      <c r="B257" s="16"/>
      <c r="C257" s="16"/>
      <c r="D257" s="21"/>
      <c r="E257" s="21"/>
      <c r="F257" s="16"/>
      <c r="G257" s="16"/>
      <c r="H257" s="16"/>
      <c r="I257" s="18"/>
      <c r="J257" s="26"/>
      <c r="K257" s="26"/>
      <c r="L257" s="26"/>
      <c r="M257" s="26"/>
    </row>
    <row r="258" spans="1:13" x14ac:dyDescent="0.25">
      <c r="A258" s="26"/>
      <c r="B258" s="16"/>
      <c r="C258" s="16"/>
      <c r="D258" s="21"/>
      <c r="E258" s="21"/>
      <c r="F258" s="16"/>
      <c r="G258" s="16"/>
      <c r="H258" s="16"/>
      <c r="I258" s="18"/>
      <c r="J258" s="26"/>
      <c r="K258" s="26"/>
      <c r="L258" s="26"/>
      <c r="M258" s="26"/>
    </row>
    <row r="259" spans="1:13" x14ac:dyDescent="0.25">
      <c r="A259" s="26"/>
      <c r="B259" s="16"/>
      <c r="C259" s="16"/>
      <c r="D259" s="21"/>
      <c r="E259" s="21"/>
      <c r="F259" s="16"/>
      <c r="G259" s="16"/>
      <c r="H259" s="16"/>
      <c r="I259" s="18"/>
      <c r="J259" s="26"/>
      <c r="K259" s="26"/>
      <c r="L259" s="26"/>
      <c r="M259" s="26"/>
    </row>
    <row r="260" spans="1:13" x14ac:dyDescent="0.25">
      <c r="A260" s="26"/>
      <c r="B260" s="16"/>
      <c r="C260" s="16"/>
      <c r="D260" s="21"/>
      <c r="E260" s="21"/>
      <c r="F260" s="16"/>
      <c r="G260" s="16"/>
      <c r="H260" s="16"/>
      <c r="I260" s="17"/>
      <c r="J260" s="26"/>
      <c r="K260" s="26"/>
      <c r="L260" s="26"/>
      <c r="M260" s="26"/>
    </row>
    <row r="261" spans="1:13" x14ac:dyDescent="0.25">
      <c r="A261" s="26"/>
      <c r="B261" s="16"/>
      <c r="C261" s="16"/>
      <c r="D261" s="21"/>
      <c r="E261" s="21"/>
      <c r="F261" s="16"/>
      <c r="G261" s="16"/>
      <c r="H261" s="16"/>
      <c r="I261" s="18"/>
      <c r="J261" s="26"/>
      <c r="K261" s="26"/>
      <c r="L261" s="26"/>
      <c r="M261" s="26"/>
    </row>
    <row r="262" spans="1:13" x14ac:dyDescent="0.25">
      <c r="A262" s="26"/>
      <c r="B262" s="16"/>
      <c r="C262" s="16"/>
      <c r="D262" s="21"/>
      <c r="E262" s="21"/>
      <c r="F262" s="16"/>
      <c r="G262" s="16"/>
      <c r="H262" s="16"/>
      <c r="I262" s="17"/>
      <c r="J262" s="26"/>
      <c r="K262" s="26"/>
      <c r="L262" s="26"/>
      <c r="M262" s="26"/>
    </row>
    <row r="263" spans="1:13" x14ac:dyDescent="0.25">
      <c r="A263" s="26"/>
      <c r="B263" s="16"/>
      <c r="C263" s="16"/>
      <c r="D263" s="21"/>
      <c r="E263" s="21"/>
      <c r="F263" s="16"/>
      <c r="G263" s="16"/>
      <c r="H263" s="16"/>
      <c r="I263" s="17"/>
      <c r="J263" s="26"/>
      <c r="K263" s="26"/>
      <c r="L263" s="26"/>
      <c r="M263" s="26"/>
    </row>
    <row r="264" spans="1:13" x14ac:dyDescent="0.25">
      <c r="A264" s="26"/>
      <c r="B264" s="16"/>
      <c r="C264" s="16"/>
      <c r="D264" s="21"/>
      <c r="E264" s="21"/>
      <c r="F264" s="16"/>
      <c r="G264" s="16"/>
      <c r="H264" s="16"/>
      <c r="I264" s="17"/>
      <c r="J264" s="26"/>
      <c r="K264" s="26"/>
      <c r="L264" s="26"/>
      <c r="M264" s="26"/>
    </row>
    <row r="265" spans="1:13" x14ac:dyDescent="0.25">
      <c r="A265" s="26"/>
      <c r="B265" s="16"/>
      <c r="C265" s="21"/>
      <c r="D265" s="21"/>
      <c r="E265" s="21"/>
      <c r="F265" s="25"/>
      <c r="G265" s="16"/>
      <c r="H265" s="16"/>
      <c r="I265" s="17"/>
      <c r="J265" s="26"/>
      <c r="K265" s="26"/>
      <c r="L265" s="26"/>
      <c r="M265" s="26"/>
    </row>
    <row r="266" spans="1:13" x14ac:dyDescent="0.25">
      <c r="A266" s="26"/>
      <c r="B266" s="16"/>
      <c r="C266" s="21"/>
      <c r="D266" s="21"/>
      <c r="E266" s="21"/>
      <c r="F266" s="25"/>
      <c r="G266" s="16"/>
      <c r="H266" s="16"/>
      <c r="I266" s="26"/>
      <c r="J266" s="26"/>
      <c r="K266" s="26"/>
      <c r="L266" s="26"/>
      <c r="M266" s="26"/>
    </row>
    <row r="267" spans="1:13" x14ac:dyDescent="0.25">
      <c r="A267" s="26"/>
      <c r="B267" s="16"/>
      <c r="C267" s="16"/>
      <c r="D267" s="21"/>
      <c r="E267" s="21"/>
      <c r="F267" s="16"/>
      <c r="G267" s="16"/>
      <c r="H267" s="16"/>
      <c r="I267" s="26"/>
      <c r="J267" s="26"/>
      <c r="K267" s="26"/>
      <c r="L267" s="26"/>
      <c r="M267" s="26"/>
    </row>
    <row r="268" spans="1:13" x14ac:dyDescent="0.25">
      <c r="A268" s="26"/>
      <c r="B268" s="16"/>
      <c r="C268" s="16"/>
      <c r="D268" s="21"/>
      <c r="E268" s="21"/>
      <c r="F268" s="16"/>
      <c r="G268" s="16"/>
      <c r="H268" s="16"/>
      <c r="I268" s="26"/>
      <c r="J268" s="26"/>
      <c r="K268" s="26"/>
      <c r="L268" s="26"/>
      <c r="M268" s="26"/>
    </row>
    <row r="269" spans="1:13" x14ac:dyDescent="0.25">
      <c r="A269" s="26"/>
      <c r="B269" s="16"/>
      <c r="C269" s="16"/>
      <c r="D269" s="21"/>
      <c r="E269" s="21"/>
      <c r="F269" s="16"/>
      <c r="G269" s="16"/>
      <c r="H269" s="16"/>
      <c r="I269" s="26"/>
      <c r="J269" s="26"/>
      <c r="K269" s="26"/>
      <c r="L269" s="26"/>
      <c r="M269" s="26"/>
    </row>
    <row r="270" spans="1:13" x14ac:dyDescent="0.25">
      <c r="A270" s="13"/>
      <c r="B270" s="16"/>
      <c r="C270" s="16"/>
      <c r="D270" s="21"/>
      <c r="E270" s="21"/>
      <c r="F270" s="16"/>
      <c r="G270" s="16"/>
      <c r="H270" s="16"/>
      <c r="I270" s="26"/>
      <c r="J270" s="26"/>
      <c r="K270" s="26"/>
      <c r="L270" s="13"/>
      <c r="M270" s="13"/>
    </row>
    <row r="271" spans="1:13" x14ac:dyDescent="0.25">
      <c r="A271" s="13"/>
      <c r="B271" s="16"/>
      <c r="C271" s="16"/>
      <c r="D271" s="21"/>
      <c r="E271" s="21"/>
      <c r="F271" s="16"/>
      <c r="G271" s="16"/>
      <c r="H271" s="16"/>
      <c r="I271" s="26"/>
      <c r="J271" s="26"/>
      <c r="K271" s="13"/>
      <c r="L271" s="13"/>
      <c r="M271" s="13"/>
    </row>
    <row r="272" spans="1:13" x14ac:dyDescent="0.25">
      <c r="A272" s="13"/>
      <c r="B272" s="16"/>
      <c r="C272" s="16"/>
      <c r="D272" s="21"/>
      <c r="E272" s="21"/>
      <c r="F272" s="16"/>
      <c r="G272" s="16"/>
      <c r="H272" s="16"/>
      <c r="I272" s="26"/>
      <c r="J272" s="26"/>
      <c r="K272" s="13"/>
      <c r="L272" s="13"/>
      <c r="M272" s="13"/>
    </row>
    <row r="273" spans="1:13" x14ac:dyDescent="0.25">
      <c r="A273" s="13"/>
      <c r="B273" s="16"/>
      <c r="C273" s="26"/>
      <c r="D273" s="26"/>
      <c r="E273" s="26"/>
      <c r="F273" s="26"/>
      <c r="G273" s="26"/>
      <c r="H273" s="26"/>
      <c r="I273" s="26"/>
      <c r="J273" s="26"/>
      <c r="K273" s="13"/>
      <c r="L273" s="13"/>
      <c r="M273" s="13"/>
    </row>
    <row r="274" spans="1:13" x14ac:dyDescent="0.25">
      <c r="A274" s="13"/>
      <c r="B274" s="26"/>
      <c r="C274" s="26"/>
      <c r="D274" s="26"/>
      <c r="E274" s="26"/>
      <c r="F274" s="26"/>
      <c r="G274" s="26"/>
      <c r="H274" s="26"/>
      <c r="I274" s="26"/>
      <c r="J274" s="26"/>
      <c r="K274" s="13"/>
      <c r="L274" s="13"/>
      <c r="M274" s="13"/>
    </row>
    <row r="275" spans="1:13" x14ac:dyDescent="0.25">
      <c r="B275" s="37"/>
      <c r="C275" s="37"/>
      <c r="D275" s="37"/>
      <c r="E275" s="37"/>
      <c r="F275" s="37"/>
      <c r="G275" s="37"/>
      <c r="H275" s="37"/>
      <c r="I275" s="37"/>
      <c r="J275" s="22"/>
    </row>
    <row r="276" spans="1:13" x14ac:dyDescent="0.25">
      <c r="B276" s="26"/>
      <c r="C276" s="26"/>
      <c r="D276" s="26"/>
      <c r="E276" s="26"/>
      <c r="F276" s="26"/>
      <c r="G276" s="26"/>
      <c r="H276" s="26"/>
      <c r="I276" s="26"/>
      <c r="J276" s="22"/>
    </row>
    <row r="277" spans="1:13" x14ac:dyDescent="0.25">
      <c r="B277" s="26"/>
      <c r="C277" s="26"/>
      <c r="D277" s="26"/>
      <c r="E277" s="26"/>
      <c r="F277" s="26"/>
      <c r="G277" s="26"/>
      <c r="H277" s="26"/>
      <c r="I277" s="26"/>
      <c r="J277" s="22"/>
    </row>
    <row r="278" spans="1:13" x14ac:dyDescent="0.25">
      <c r="B278" s="26"/>
      <c r="C278" s="26"/>
      <c r="D278" s="26"/>
      <c r="E278" s="26"/>
      <c r="F278" s="26"/>
      <c r="G278" s="26"/>
      <c r="H278" s="26"/>
      <c r="I278" s="22"/>
      <c r="J278" s="22"/>
    </row>
    <row r="279" spans="1:13" x14ac:dyDescent="0.25">
      <c r="B279" s="37"/>
      <c r="C279" s="37"/>
      <c r="D279" s="37"/>
      <c r="E279" s="37"/>
      <c r="F279" s="37"/>
      <c r="G279" s="37"/>
      <c r="H279" s="37"/>
      <c r="I279" s="22"/>
      <c r="J279" s="22"/>
    </row>
    <row r="280" spans="1:13" x14ac:dyDescent="0.25">
      <c r="B280" s="26"/>
      <c r="C280" s="26"/>
      <c r="D280" s="26"/>
      <c r="E280" s="26"/>
      <c r="F280" s="26"/>
      <c r="G280" s="26"/>
      <c r="H280" s="26"/>
      <c r="I280" s="22"/>
      <c r="J280" s="22"/>
    </row>
    <row r="281" spans="1:13" x14ac:dyDescent="0.25">
      <c r="B281" s="26"/>
      <c r="C281" s="26"/>
      <c r="D281" s="26"/>
      <c r="E281" s="26"/>
      <c r="F281" s="26"/>
      <c r="G281" s="26"/>
      <c r="H281" s="26"/>
      <c r="I281" s="22"/>
      <c r="J281" s="22"/>
    </row>
    <row r="282" spans="1:13" x14ac:dyDescent="0.25">
      <c r="B282" s="26"/>
      <c r="C282" s="26"/>
      <c r="D282" s="26"/>
      <c r="E282" s="26"/>
      <c r="F282" s="26"/>
      <c r="G282" s="26"/>
      <c r="H282" s="26"/>
      <c r="I282" s="22"/>
      <c r="J282" s="22"/>
    </row>
    <row r="283" spans="1:13" x14ac:dyDescent="0.25">
      <c r="B283" s="13"/>
      <c r="C283" s="13"/>
      <c r="D283" s="13"/>
      <c r="E283" s="13"/>
      <c r="F283" s="13"/>
      <c r="G283" s="13"/>
      <c r="H283" s="13"/>
    </row>
    <row r="284" spans="1:13" x14ac:dyDescent="0.25">
      <c r="B284" s="13"/>
      <c r="C284" s="13"/>
      <c r="D284" s="13"/>
      <c r="E284" s="13"/>
      <c r="F284" s="13"/>
      <c r="G284" s="13"/>
      <c r="H284" s="1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0"/>
  <sheetViews>
    <sheetView workbookViewId="0">
      <selection activeCell="F72" sqref="F72"/>
    </sheetView>
  </sheetViews>
  <sheetFormatPr defaultRowHeight="15" x14ac:dyDescent="0.25"/>
  <cols>
    <col min="1" max="1" width="5.54296875" customWidth="1"/>
    <col min="2" max="2" width="5.81640625" customWidth="1"/>
    <col min="3" max="3" width="19.453125" customWidth="1"/>
  </cols>
  <sheetData>
    <row r="1" spans="1:8" x14ac:dyDescent="0.25">
      <c r="A1" s="15" t="s">
        <v>152</v>
      </c>
      <c r="B1" s="6"/>
      <c r="C1" s="6"/>
      <c r="D1" s="10"/>
      <c r="E1" s="4"/>
      <c r="F1" s="4"/>
      <c r="G1" s="4" t="s">
        <v>153</v>
      </c>
      <c r="H1" s="1"/>
    </row>
    <row r="2" spans="1:8" x14ac:dyDescent="0.25">
      <c r="A2" s="7"/>
      <c r="B2" s="2"/>
      <c r="C2" s="2" t="s">
        <v>154</v>
      </c>
      <c r="D2" s="1"/>
      <c r="E2" s="1"/>
      <c r="F2" s="1"/>
      <c r="G2" s="1"/>
      <c r="H2" s="1"/>
    </row>
    <row r="3" spans="1:8" x14ac:dyDescent="0.25">
      <c r="A3" s="7"/>
      <c r="B3" s="2"/>
      <c r="C3" s="2"/>
      <c r="D3" s="1"/>
      <c r="E3" s="1"/>
      <c r="F3" s="1"/>
      <c r="G3" s="1"/>
      <c r="H3" s="1"/>
    </row>
    <row r="4" spans="1:8" x14ac:dyDescent="0.25">
      <c r="A4" s="5" t="s">
        <v>3</v>
      </c>
      <c r="B4" s="8"/>
      <c r="C4" s="2"/>
      <c r="D4" s="1" t="s">
        <v>5</v>
      </c>
      <c r="E4" s="1"/>
      <c r="F4" s="1"/>
      <c r="G4" s="9"/>
      <c r="H4" s="9"/>
    </row>
    <row r="5" spans="1:8" x14ac:dyDescent="0.25">
      <c r="A5" s="5"/>
      <c r="B5" s="3"/>
      <c r="C5" s="2"/>
      <c r="D5" s="1" t="s">
        <v>155</v>
      </c>
      <c r="E5" s="1"/>
      <c r="F5" s="1"/>
      <c r="G5" s="1"/>
      <c r="H5" s="1"/>
    </row>
    <row r="6" spans="1:8" x14ac:dyDescent="0.25">
      <c r="A6" s="5"/>
      <c r="B6" s="1" t="s">
        <v>11</v>
      </c>
      <c r="C6" s="2"/>
      <c r="D6" s="1"/>
      <c r="E6" s="1"/>
      <c r="F6" s="1"/>
      <c r="G6" s="1"/>
      <c r="H6" s="1"/>
    </row>
    <row r="7" spans="1:8" x14ac:dyDescent="0.25">
      <c r="A7" s="5"/>
      <c r="B7" s="1" t="s">
        <v>15</v>
      </c>
      <c r="C7" s="2" t="s">
        <v>16</v>
      </c>
      <c r="D7" s="1"/>
      <c r="E7" s="1"/>
      <c r="F7" s="1"/>
      <c r="G7" s="1"/>
      <c r="H7" s="1"/>
    </row>
    <row r="8" spans="1:8" ht="15.6" x14ac:dyDescent="0.3">
      <c r="A8" s="12"/>
      <c r="B8" s="1"/>
      <c r="C8" s="11"/>
      <c r="D8" s="14"/>
      <c r="E8" s="1"/>
      <c r="F8" s="1"/>
      <c r="G8" s="1"/>
      <c r="H8" s="1"/>
    </row>
    <row r="9" spans="1:8" ht="15.6" x14ac:dyDescent="0.3">
      <c r="A9" s="28">
        <v>1</v>
      </c>
      <c r="B9" s="1" t="s">
        <v>153</v>
      </c>
      <c r="C9" s="11" t="s">
        <v>156</v>
      </c>
      <c r="D9" s="14">
        <v>1</v>
      </c>
      <c r="E9" s="30">
        <v>45062</v>
      </c>
      <c r="F9" s="1"/>
      <c r="G9" s="1"/>
      <c r="H9" s="1"/>
    </row>
    <row r="10" spans="1:8" ht="15.6" x14ac:dyDescent="0.3">
      <c r="A10" s="28">
        <f t="shared" ref="A10:A42" si="0">A9+1</f>
        <v>2</v>
      </c>
      <c r="B10" s="1" t="s">
        <v>153</v>
      </c>
      <c r="C10" s="11" t="s">
        <v>157</v>
      </c>
      <c r="D10" s="14">
        <v>1</v>
      </c>
      <c r="E10" s="30">
        <v>45474</v>
      </c>
      <c r="F10" s="1"/>
      <c r="G10" s="16"/>
      <c r="H10" s="17"/>
    </row>
    <row r="11" spans="1:8" ht="15.6" x14ac:dyDescent="0.3">
      <c r="A11" s="28">
        <f>A10+1</f>
        <v>3</v>
      </c>
      <c r="B11" s="1" t="s">
        <v>153</v>
      </c>
      <c r="C11" s="31" t="s">
        <v>158</v>
      </c>
      <c r="D11" s="33">
        <v>1</v>
      </c>
      <c r="E11" s="30">
        <v>44880</v>
      </c>
      <c r="F11" s="1"/>
      <c r="G11" s="16"/>
      <c r="H11" s="17"/>
    </row>
    <row r="12" spans="1:8" ht="15.6" x14ac:dyDescent="0.3">
      <c r="A12" s="28">
        <f t="shared" si="0"/>
        <v>4</v>
      </c>
      <c r="B12" s="1" t="s">
        <v>153</v>
      </c>
      <c r="C12" s="31" t="s">
        <v>159</v>
      </c>
      <c r="D12" s="33">
        <v>1</v>
      </c>
      <c r="E12" s="30">
        <v>45496</v>
      </c>
      <c r="F12" s="1"/>
      <c r="G12" s="16"/>
      <c r="H12" s="16"/>
    </row>
    <row r="13" spans="1:8" ht="15.6" x14ac:dyDescent="0.3">
      <c r="A13" s="28">
        <f t="shared" si="0"/>
        <v>5</v>
      </c>
      <c r="B13" s="1" t="s">
        <v>153</v>
      </c>
      <c r="C13" s="31" t="s">
        <v>29</v>
      </c>
      <c r="D13" s="33">
        <v>1</v>
      </c>
      <c r="E13" s="30">
        <v>45594</v>
      </c>
      <c r="F13" s="1"/>
      <c r="G13" s="16"/>
      <c r="H13" s="17"/>
    </row>
    <row r="14" spans="1:8" ht="15.6" x14ac:dyDescent="0.3">
      <c r="A14" s="28">
        <f t="shared" si="0"/>
        <v>6</v>
      </c>
      <c r="B14" s="16" t="s">
        <v>160</v>
      </c>
      <c r="C14" s="31" t="s">
        <v>161</v>
      </c>
      <c r="D14" s="33">
        <v>1</v>
      </c>
      <c r="E14" s="30">
        <v>45356</v>
      </c>
      <c r="F14" s="1"/>
      <c r="G14" s="16"/>
      <c r="H14" s="17"/>
    </row>
    <row r="15" spans="1:8" ht="15.6" x14ac:dyDescent="0.3">
      <c r="A15" s="28">
        <f t="shared" si="0"/>
        <v>7</v>
      </c>
      <c r="B15" s="16" t="s">
        <v>153</v>
      </c>
      <c r="C15" s="31" t="s">
        <v>162</v>
      </c>
      <c r="D15" s="33">
        <v>1</v>
      </c>
      <c r="E15" s="30">
        <v>45559</v>
      </c>
      <c r="F15" s="1"/>
      <c r="G15" s="29"/>
      <c r="H15" s="17"/>
    </row>
    <row r="16" spans="1:8" x14ac:dyDescent="0.25">
      <c r="A16" s="28">
        <f t="shared" si="0"/>
        <v>8</v>
      </c>
      <c r="B16" s="16" t="s">
        <v>160</v>
      </c>
      <c r="C16" s="21" t="s">
        <v>163</v>
      </c>
      <c r="D16" s="1">
        <v>2</v>
      </c>
      <c r="E16" s="16"/>
      <c r="F16" s="29">
        <v>45118</v>
      </c>
      <c r="G16" s="29"/>
      <c r="H16" s="17"/>
    </row>
    <row r="17" spans="1:9" x14ac:dyDescent="0.25">
      <c r="A17" s="28">
        <f t="shared" si="0"/>
        <v>9</v>
      </c>
      <c r="B17" s="16" t="s">
        <v>153</v>
      </c>
      <c r="C17" s="21" t="s">
        <v>164</v>
      </c>
      <c r="D17" s="1">
        <v>2</v>
      </c>
      <c r="E17" s="29">
        <v>45111</v>
      </c>
      <c r="F17" s="16"/>
      <c r="G17" s="29"/>
      <c r="H17" s="17"/>
    </row>
    <row r="18" spans="1:9" x14ac:dyDescent="0.25">
      <c r="A18" s="28">
        <f t="shared" si="0"/>
        <v>10</v>
      </c>
      <c r="B18" s="16" t="s">
        <v>153</v>
      </c>
      <c r="C18" s="21" t="s">
        <v>165</v>
      </c>
      <c r="D18" s="1">
        <v>1</v>
      </c>
      <c r="E18" s="29">
        <v>45524</v>
      </c>
      <c r="F18" s="16"/>
      <c r="G18" s="16"/>
      <c r="H18" s="17"/>
    </row>
    <row r="19" spans="1:9" x14ac:dyDescent="0.25">
      <c r="A19" s="28">
        <f>A18+1</f>
        <v>11</v>
      </c>
      <c r="B19" s="16" t="s">
        <v>153</v>
      </c>
      <c r="C19" s="21" t="s">
        <v>166</v>
      </c>
      <c r="D19" s="1">
        <v>1</v>
      </c>
      <c r="E19" s="29">
        <v>45559</v>
      </c>
      <c r="F19" s="16"/>
      <c r="G19" s="16"/>
      <c r="H19" s="17"/>
    </row>
    <row r="20" spans="1:9" x14ac:dyDescent="0.25">
      <c r="A20" s="28">
        <f t="shared" si="0"/>
        <v>12</v>
      </c>
      <c r="B20" s="16" t="s">
        <v>153</v>
      </c>
      <c r="C20" s="21" t="s">
        <v>167</v>
      </c>
      <c r="D20" s="1">
        <v>1</v>
      </c>
      <c r="E20" s="29">
        <v>44910</v>
      </c>
      <c r="F20" s="16"/>
      <c r="G20" s="16"/>
      <c r="H20" s="17"/>
      <c r="I20" s="32"/>
    </row>
    <row r="21" spans="1:9" x14ac:dyDescent="0.25">
      <c r="A21" s="28">
        <f t="shared" si="0"/>
        <v>13</v>
      </c>
      <c r="B21" s="16" t="s">
        <v>153</v>
      </c>
      <c r="C21" s="21" t="s">
        <v>168</v>
      </c>
      <c r="D21" s="1">
        <v>1</v>
      </c>
      <c r="E21" s="29">
        <v>44943</v>
      </c>
      <c r="F21" s="19"/>
      <c r="G21" s="16"/>
      <c r="H21" s="17"/>
    </row>
    <row r="22" spans="1:9" x14ac:dyDescent="0.25">
      <c r="A22" s="28">
        <f t="shared" si="0"/>
        <v>14</v>
      </c>
      <c r="B22" s="16" t="s">
        <v>153</v>
      </c>
      <c r="C22" s="21" t="s">
        <v>169</v>
      </c>
      <c r="D22" s="1">
        <v>1</v>
      </c>
      <c r="E22" s="29">
        <v>45321</v>
      </c>
      <c r="F22" s="19"/>
      <c r="G22" s="16"/>
      <c r="H22" s="17"/>
    </row>
    <row r="23" spans="1:9" x14ac:dyDescent="0.25">
      <c r="A23" s="28">
        <f t="shared" si="0"/>
        <v>15</v>
      </c>
      <c r="B23" s="16" t="s">
        <v>153</v>
      </c>
      <c r="C23" s="21" t="s">
        <v>170</v>
      </c>
      <c r="D23" s="1">
        <v>1</v>
      </c>
      <c r="E23" s="29">
        <v>45174</v>
      </c>
      <c r="F23" s="19"/>
      <c r="G23" s="16"/>
      <c r="H23" s="17"/>
    </row>
    <row r="24" spans="1:9" x14ac:dyDescent="0.25">
      <c r="A24" s="28">
        <f t="shared" si="0"/>
        <v>16</v>
      </c>
      <c r="B24" s="16" t="s">
        <v>153</v>
      </c>
      <c r="C24" s="21" t="s">
        <v>171</v>
      </c>
      <c r="D24" s="1">
        <v>1</v>
      </c>
      <c r="E24" s="29">
        <v>45118</v>
      </c>
      <c r="F24" s="16"/>
      <c r="G24" s="16"/>
      <c r="H24" s="17"/>
    </row>
    <row r="25" spans="1:9" x14ac:dyDescent="0.25">
      <c r="A25" s="28">
        <f t="shared" si="0"/>
        <v>17</v>
      </c>
      <c r="B25" s="16" t="s">
        <v>153</v>
      </c>
      <c r="C25" s="21" t="s">
        <v>172</v>
      </c>
      <c r="D25" s="1">
        <v>1</v>
      </c>
      <c r="E25" s="29">
        <v>44887</v>
      </c>
      <c r="F25" s="16"/>
      <c r="G25" s="16"/>
      <c r="H25" s="17"/>
    </row>
    <row r="26" spans="1:9" x14ac:dyDescent="0.25">
      <c r="A26" s="28">
        <f t="shared" si="0"/>
        <v>18</v>
      </c>
      <c r="B26" s="16" t="s">
        <v>153</v>
      </c>
      <c r="C26" s="21" t="s">
        <v>173</v>
      </c>
      <c r="D26" s="1">
        <v>1</v>
      </c>
      <c r="E26" s="29">
        <v>45496</v>
      </c>
      <c r="F26" s="16"/>
      <c r="G26" s="16"/>
      <c r="H26" s="17"/>
    </row>
    <row r="27" spans="1:9" x14ac:dyDescent="0.25">
      <c r="A27" s="28">
        <f t="shared" si="0"/>
        <v>19</v>
      </c>
      <c r="B27" s="16" t="s">
        <v>153</v>
      </c>
      <c r="C27" s="21" t="s">
        <v>174</v>
      </c>
      <c r="D27" s="1">
        <v>1</v>
      </c>
      <c r="E27" s="29">
        <v>44915</v>
      </c>
      <c r="F27" s="16"/>
      <c r="G27" s="16"/>
      <c r="H27" s="17"/>
    </row>
    <row r="28" spans="1:9" x14ac:dyDescent="0.25">
      <c r="A28" s="28">
        <f t="shared" si="0"/>
        <v>20</v>
      </c>
      <c r="B28" s="16" t="s">
        <v>153</v>
      </c>
      <c r="C28" s="21" t="s">
        <v>175</v>
      </c>
      <c r="D28" s="1">
        <v>1</v>
      </c>
      <c r="E28" s="29">
        <v>45169</v>
      </c>
      <c r="F28" s="16"/>
      <c r="G28" s="16"/>
      <c r="H28" s="17"/>
    </row>
    <row r="29" spans="1:9" x14ac:dyDescent="0.25">
      <c r="A29" s="28">
        <f t="shared" si="0"/>
        <v>21</v>
      </c>
      <c r="B29" s="16"/>
      <c r="C29" s="21" t="s">
        <v>176</v>
      </c>
      <c r="D29" s="1">
        <v>1</v>
      </c>
      <c r="E29" s="29">
        <v>45405</v>
      </c>
      <c r="F29" s="16"/>
      <c r="G29" s="16"/>
      <c r="H29" s="17"/>
    </row>
    <row r="30" spans="1:9" x14ac:dyDescent="0.25">
      <c r="A30" s="28">
        <f t="shared" si="0"/>
        <v>22</v>
      </c>
      <c r="B30" s="16" t="s">
        <v>153</v>
      </c>
      <c r="C30" s="21" t="s">
        <v>177</v>
      </c>
      <c r="D30" s="1">
        <v>1</v>
      </c>
      <c r="E30" s="29">
        <v>45545</v>
      </c>
      <c r="F30" s="16"/>
      <c r="G30" s="16"/>
      <c r="H30" s="17"/>
    </row>
    <row r="31" spans="1:9" x14ac:dyDescent="0.25">
      <c r="A31" s="28">
        <f t="shared" si="0"/>
        <v>23</v>
      </c>
      <c r="B31" s="16" t="s">
        <v>153</v>
      </c>
      <c r="C31" s="21" t="s">
        <v>178</v>
      </c>
      <c r="D31" s="1">
        <v>1</v>
      </c>
      <c r="E31" s="29">
        <v>45097</v>
      </c>
      <c r="F31" s="16"/>
      <c r="G31" s="16"/>
      <c r="H31" s="17"/>
    </row>
    <row r="32" spans="1:9" x14ac:dyDescent="0.25">
      <c r="A32" s="28">
        <f>A31+1</f>
        <v>24</v>
      </c>
      <c r="B32" s="16" t="s">
        <v>153</v>
      </c>
      <c r="C32" s="21" t="s">
        <v>179</v>
      </c>
      <c r="D32" s="1">
        <v>1</v>
      </c>
      <c r="E32" s="16"/>
      <c r="F32" s="16"/>
      <c r="G32" s="16"/>
      <c r="H32" s="17"/>
    </row>
    <row r="33" spans="1:11" x14ac:dyDescent="0.25">
      <c r="A33" s="28">
        <f t="shared" si="0"/>
        <v>25</v>
      </c>
      <c r="B33" s="16" t="s">
        <v>153</v>
      </c>
      <c r="C33" s="21" t="s">
        <v>180</v>
      </c>
      <c r="D33" s="1">
        <v>1</v>
      </c>
      <c r="E33" s="16"/>
      <c r="F33" s="16"/>
      <c r="G33" s="16"/>
      <c r="H33" s="17"/>
    </row>
    <row r="34" spans="1:11" x14ac:dyDescent="0.25">
      <c r="A34" s="28">
        <f t="shared" si="0"/>
        <v>26</v>
      </c>
      <c r="B34" s="16" t="s">
        <v>153</v>
      </c>
      <c r="C34" s="2" t="s">
        <v>181</v>
      </c>
      <c r="D34" s="1">
        <v>1</v>
      </c>
      <c r="E34" s="16"/>
      <c r="F34" s="23"/>
      <c r="G34" s="16"/>
      <c r="H34" s="17"/>
    </row>
    <row r="35" spans="1:11" x14ac:dyDescent="0.25">
      <c r="A35" s="28">
        <f t="shared" si="0"/>
        <v>27</v>
      </c>
      <c r="B35" s="16" t="s">
        <v>153</v>
      </c>
      <c r="C35" s="21" t="s">
        <v>49</v>
      </c>
      <c r="D35" s="1">
        <v>1</v>
      </c>
      <c r="E35" s="16"/>
      <c r="F35" s="16"/>
      <c r="G35" s="16"/>
      <c r="H35" s="17"/>
    </row>
    <row r="36" spans="1:11" x14ac:dyDescent="0.25">
      <c r="A36" s="28">
        <f t="shared" si="0"/>
        <v>28</v>
      </c>
      <c r="B36" s="16" t="s">
        <v>153</v>
      </c>
      <c r="C36" s="21" t="s">
        <v>182</v>
      </c>
      <c r="D36" s="1">
        <v>2</v>
      </c>
      <c r="E36" s="29">
        <v>45517</v>
      </c>
      <c r="F36" s="29">
        <v>45524</v>
      </c>
      <c r="G36" s="16"/>
      <c r="H36" s="17"/>
      <c r="K36" s="32"/>
    </row>
    <row r="37" spans="1:11" x14ac:dyDescent="0.25">
      <c r="A37" s="28">
        <f t="shared" si="0"/>
        <v>29</v>
      </c>
      <c r="B37" s="16" t="s">
        <v>153</v>
      </c>
      <c r="C37" s="21" t="s">
        <v>183</v>
      </c>
      <c r="D37" s="1">
        <v>1</v>
      </c>
      <c r="E37" s="29">
        <v>45524</v>
      </c>
      <c r="F37" s="16"/>
      <c r="G37" s="29">
        <v>45580</v>
      </c>
      <c r="H37" s="17"/>
    </row>
    <row r="38" spans="1:11" x14ac:dyDescent="0.25">
      <c r="A38" s="28">
        <f t="shared" si="0"/>
        <v>30</v>
      </c>
      <c r="B38" s="16" t="s">
        <v>153</v>
      </c>
      <c r="C38" s="21" t="s">
        <v>184</v>
      </c>
      <c r="D38" s="1">
        <v>2</v>
      </c>
      <c r="E38" s="29">
        <v>45342</v>
      </c>
      <c r="F38" s="29">
        <v>45377</v>
      </c>
      <c r="G38" s="16"/>
      <c r="H38" s="17"/>
    </row>
    <row r="39" spans="1:11" x14ac:dyDescent="0.25">
      <c r="A39" s="28">
        <f t="shared" si="0"/>
        <v>31</v>
      </c>
      <c r="B39" s="16" t="s">
        <v>153</v>
      </c>
      <c r="C39" s="21" t="s">
        <v>185</v>
      </c>
      <c r="D39" s="1">
        <v>1</v>
      </c>
      <c r="E39" s="29">
        <v>45524</v>
      </c>
      <c r="F39" s="29"/>
      <c r="G39" s="16"/>
      <c r="H39" s="17"/>
    </row>
    <row r="40" spans="1:11" x14ac:dyDescent="0.25">
      <c r="A40" s="28">
        <f t="shared" si="0"/>
        <v>32</v>
      </c>
      <c r="B40" s="16" t="s">
        <v>153</v>
      </c>
      <c r="C40" s="21" t="s">
        <v>186</v>
      </c>
      <c r="D40" s="1">
        <v>1</v>
      </c>
      <c r="E40" s="29">
        <v>45503</v>
      </c>
      <c r="F40" s="29"/>
      <c r="G40" s="16"/>
      <c r="H40" s="17"/>
    </row>
    <row r="41" spans="1:11" x14ac:dyDescent="0.25">
      <c r="A41" s="28">
        <f t="shared" si="0"/>
        <v>33</v>
      </c>
      <c r="B41" s="16" t="s">
        <v>160</v>
      </c>
      <c r="C41" s="21" t="s">
        <v>187</v>
      </c>
      <c r="D41" s="1">
        <v>1</v>
      </c>
      <c r="E41" s="29">
        <v>44910</v>
      </c>
      <c r="F41" s="16"/>
      <c r="G41" s="16"/>
      <c r="H41" s="13"/>
    </row>
    <row r="42" spans="1:11" x14ac:dyDescent="0.25">
      <c r="A42" s="28">
        <f t="shared" si="0"/>
        <v>34</v>
      </c>
      <c r="B42" s="16" t="s">
        <v>153</v>
      </c>
      <c r="C42" s="21" t="s">
        <v>188</v>
      </c>
      <c r="D42" s="1">
        <v>1</v>
      </c>
      <c r="E42" s="23"/>
      <c r="F42" s="16"/>
      <c r="G42" s="16"/>
      <c r="H42" s="13"/>
    </row>
    <row r="43" spans="1:11" x14ac:dyDescent="0.25">
      <c r="A43" s="34">
        <v>35</v>
      </c>
      <c r="B43" s="16" t="s">
        <v>153</v>
      </c>
      <c r="C43" s="21" t="s">
        <v>189</v>
      </c>
      <c r="D43" s="1">
        <v>1</v>
      </c>
      <c r="E43" s="16"/>
      <c r="F43" s="16"/>
      <c r="G43" s="16"/>
      <c r="H43" s="13"/>
    </row>
    <row r="44" spans="1:11" x14ac:dyDescent="0.25">
      <c r="A44" s="34">
        <v>36</v>
      </c>
      <c r="B44" s="16" t="s">
        <v>153</v>
      </c>
      <c r="C44" s="21" t="s">
        <v>190</v>
      </c>
      <c r="D44" s="1">
        <v>1</v>
      </c>
      <c r="E44" s="29">
        <v>45055</v>
      </c>
      <c r="F44" s="16"/>
      <c r="G44" s="16"/>
      <c r="H44" s="13"/>
    </row>
    <row r="45" spans="1:11" x14ac:dyDescent="0.25">
      <c r="A45" s="34">
        <v>37</v>
      </c>
      <c r="B45" s="16" t="s">
        <v>153</v>
      </c>
      <c r="C45" s="21" t="s">
        <v>191</v>
      </c>
      <c r="D45" s="1">
        <v>1</v>
      </c>
      <c r="E45" s="29">
        <v>45531</v>
      </c>
      <c r="F45" s="16"/>
      <c r="G45" s="16"/>
      <c r="H45" s="13"/>
    </row>
    <row r="46" spans="1:11" x14ac:dyDescent="0.25">
      <c r="A46" s="34">
        <v>38</v>
      </c>
      <c r="B46" s="16" t="s">
        <v>153</v>
      </c>
      <c r="C46" s="21" t="s">
        <v>192</v>
      </c>
      <c r="D46" s="1">
        <v>1</v>
      </c>
      <c r="E46" s="29">
        <v>45552</v>
      </c>
      <c r="F46" s="16"/>
      <c r="G46" s="16"/>
      <c r="H46" s="13"/>
    </row>
    <row r="47" spans="1:11" x14ac:dyDescent="0.25">
      <c r="A47" s="34">
        <v>39</v>
      </c>
      <c r="B47" s="16" t="s">
        <v>153</v>
      </c>
      <c r="C47" s="21" t="s">
        <v>193</v>
      </c>
      <c r="D47" s="1">
        <v>1</v>
      </c>
      <c r="E47" s="29">
        <v>45062</v>
      </c>
      <c r="F47" s="29">
        <v>45153</v>
      </c>
      <c r="G47" s="16"/>
      <c r="H47" s="13"/>
    </row>
    <row r="48" spans="1:11" x14ac:dyDescent="0.25">
      <c r="A48" s="34">
        <v>40</v>
      </c>
      <c r="B48" s="16" t="s">
        <v>153</v>
      </c>
      <c r="C48" s="21" t="s">
        <v>194</v>
      </c>
      <c r="D48" s="1">
        <v>1</v>
      </c>
      <c r="E48" s="29">
        <v>45496</v>
      </c>
      <c r="F48" s="29"/>
      <c r="G48" s="16"/>
      <c r="H48" s="13"/>
    </row>
    <row r="49" spans="1:8" x14ac:dyDescent="0.25">
      <c r="A49" s="34">
        <v>41</v>
      </c>
      <c r="B49" s="16" t="s">
        <v>153</v>
      </c>
      <c r="C49" s="21" t="s">
        <v>195</v>
      </c>
      <c r="D49" s="1">
        <v>2</v>
      </c>
      <c r="E49" s="29">
        <v>45146</v>
      </c>
      <c r="F49" s="16"/>
      <c r="G49" s="16"/>
      <c r="H49" s="13"/>
    </row>
    <row r="50" spans="1:8" x14ac:dyDescent="0.25">
      <c r="A50" s="34">
        <v>42</v>
      </c>
      <c r="B50" s="16" t="s">
        <v>153</v>
      </c>
      <c r="C50" s="21" t="s">
        <v>196</v>
      </c>
      <c r="D50" s="1">
        <v>1</v>
      </c>
      <c r="E50" s="29">
        <v>45265</v>
      </c>
      <c r="F50" s="16"/>
      <c r="G50" s="16"/>
      <c r="H50" s="13"/>
    </row>
    <row r="51" spans="1:8" x14ac:dyDescent="0.25">
      <c r="A51" s="34">
        <v>43</v>
      </c>
      <c r="B51" s="51" t="s">
        <v>160</v>
      </c>
      <c r="C51" s="21" t="s">
        <v>76</v>
      </c>
      <c r="D51" s="1">
        <v>1</v>
      </c>
      <c r="E51" s="29">
        <v>45537</v>
      </c>
      <c r="F51" s="29">
        <v>45559</v>
      </c>
      <c r="G51" s="16"/>
      <c r="H51" s="13"/>
    </row>
    <row r="52" spans="1:8" x14ac:dyDescent="0.25">
      <c r="A52" s="34">
        <v>44</v>
      </c>
      <c r="B52" s="16" t="s">
        <v>153</v>
      </c>
      <c r="C52" s="21" t="s">
        <v>197</v>
      </c>
      <c r="D52" s="1">
        <v>1</v>
      </c>
      <c r="E52" s="29">
        <v>45307</v>
      </c>
      <c r="F52" s="16"/>
      <c r="G52" s="16"/>
      <c r="H52" s="13"/>
    </row>
    <row r="53" spans="1:8" x14ac:dyDescent="0.25">
      <c r="A53" s="34">
        <v>45</v>
      </c>
      <c r="B53" s="16" t="s">
        <v>153</v>
      </c>
      <c r="C53" s="21" t="s">
        <v>198</v>
      </c>
      <c r="D53" s="1">
        <v>1</v>
      </c>
      <c r="E53" s="29">
        <v>45474</v>
      </c>
      <c r="F53" s="16"/>
      <c r="G53" s="16"/>
      <c r="H53" s="13"/>
    </row>
    <row r="54" spans="1:8" x14ac:dyDescent="0.25">
      <c r="A54" s="13">
        <v>46</v>
      </c>
      <c r="B54" s="16" t="s">
        <v>153</v>
      </c>
      <c r="C54" s="21" t="s">
        <v>199</v>
      </c>
      <c r="D54" s="1">
        <v>1</v>
      </c>
      <c r="E54" s="29">
        <v>45300</v>
      </c>
      <c r="F54" s="16"/>
      <c r="G54" s="16"/>
      <c r="H54" s="13"/>
    </row>
    <row r="55" spans="1:8" x14ac:dyDescent="0.25">
      <c r="A55" s="34">
        <v>47</v>
      </c>
      <c r="B55" s="16" t="s">
        <v>160</v>
      </c>
      <c r="C55" s="21" t="s">
        <v>200</v>
      </c>
      <c r="D55" s="1">
        <v>1</v>
      </c>
      <c r="E55" s="29">
        <v>45405</v>
      </c>
      <c r="F55" s="16"/>
      <c r="G55" s="16"/>
      <c r="H55" s="13"/>
    </row>
    <row r="56" spans="1:8" x14ac:dyDescent="0.25">
      <c r="A56" s="13">
        <v>48</v>
      </c>
      <c r="B56" s="16" t="s">
        <v>153</v>
      </c>
      <c r="C56" s="21" t="s">
        <v>201</v>
      </c>
      <c r="D56" s="1">
        <v>1</v>
      </c>
      <c r="E56" s="29">
        <v>45321</v>
      </c>
      <c r="F56" s="16"/>
      <c r="G56" s="16"/>
      <c r="H56" s="13"/>
    </row>
    <row r="57" spans="1:8" x14ac:dyDescent="0.25">
      <c r="A57" s="34">
        <v>49</v>
      </c>
      <c r="B57" s="16" t="s">
        <v>153</v>
      </c>
      <c r="C57" s="21" t="s">
        <v>202</v>
      </c>
      <c r="D57" s="1">
        <v>1</v>
      </c>
      <c r="E57" s="29">
        <v>45447</v>
      </c>
      <c r="F57" s="16"/>
      <c r="G57" s="16"/>
      <c r="H57" s="13"/>
    </row>
    <row r="58" spans="1:8" x14ac:dyDescent="0.25">
      <c r="A58" s="13">
        <v>50</v>
      </c>
      <c r="B58" s="16" t="s">
        <v>153</v>
      </c>
      <c r="C58" s="21" t="s">
        <v>203</v>
      </c>
      <c r="D58" s="1">
        <v>1</v>
      </c>
      <c r="E58" s="29">
        <v>45055</v>
      </c>
      <c r="F58" s="16"/>
      <c r="G58" s="16"/>
      <c r="H58" s="13"/>
    </row>
    <row r="59" spans="1:8" x14ac:dyDescent="0.25">
      <c r="A59" s="13">
        <v>51</v>
      </c>
      <c r="B59" s="16" t="s">
        <v>153</v>
      </c>
      <c r="C59" s="21" t="s">
        <v>204</v>
      </c>
      <c r="D59" s="1">
        <v>1</v>
      </c>
      <c r="E59" s="29">
        <v>44910</v>
      </c>
      <c r="F59" s="16"/>
      <c r="G59" s="16"/>
      <c r="H59" s="13"/>
    </row>
    <row r="60" spans="1:8" x14ac:dyDescent="0.25">
      <c r="A60" s="13">
        <v>52</v>
      </c>
      <c r="B60" s="16" t="s">
        <v>153</v>
      </c>
      <c r="C60" s="21" t="s">
        <v>205</v>
      </c>
      <c r="D60" s="1">
        <v>1</v>
      </c>
      <c r="E60" s="29">
        <v>45426</v>
      </c>
      <c r="F60" s="16"/>
      <c r="G60" s="16"/>
      <c r="H60" s="13"/>
    </row>
    <row r="61" spans="1:8" x14ac:dyDescent="0.25">
      <c r="A61" s="13">
        <v>53</v>
      </c>
      <c r="B61" s="16" t="s">
        <v>153</v>
      </c>
      <c r="C61" s="21" t="s">
        <v>87</v>
      </c>
      <c r="D61" s="1">
        <v>1</v>
      </c>
      <c r="E61" s="29">
        <v>45414</v>
      </c>
      <c r="F61" s="16"/>
      <c r="G61" s="16"/>
      <c r="H61" s="13"/>
    </row>
    <row r="62" spans="1:8" x14ac:dyDescent="0.25">
      <c r="A62" s="13">
        <v>54</v>
      </c>
      <c r="B62" s="16" t="s">
        <v>153</v>
      </c>
      <c r="C62" s="21" t="s">
        <v>206</v>
      </c>
      <c r="D62" s="1">
        <v>1</v>
      </c>
      <c r="E62" s="29">
        <v>45321</v>
      </c>
      <c r="F62" s="29">
        <v>45384</v>
      </c>
      <c r="G62" s="16"/>
      <c r="H62" s="13"/>
    </row>
    <row r="63" spans="1:8" x14ac:dyDescent="0.25">
      <c r="A63" s="13">
        <v>55</v>
      </c>
      <c r="B63" s="16" t="s">
        <v>153</v>
      </c>
      <c r="C63" s="21" t="s">
        <v>207</v>
      </c>
      <c r="D63" s="1">
        <v>1</v>
      </c>
      <c r="E63" s="29">
        <v>45489</v>
      </c>
      <c r="F63" s="29"/>
      <c r="G63" s="16"/>
      <c r="H63" s="13"/>
    </row>
    <row r="64" spans="1:8" x14ac:dyDescent="0.25">
      <c r="A64" s="13">
        <v>56</v>
      </c>
      <c r="B64" s="16" t="s">
        <v>153</v>
      </c>
      <c r="C64" s="21" t="s">
        <v>208</v>
      </c>
      <c r="D64" s="1">
        <v>1</v>
      </c>
      <c r="E64" s="29">
        <v>45062</v>
      </c>
      <c r="F64" s="29">
        <v>44978</v>
      </c>
      <c r="G64" s="16"/>
      <c r="H64" s="13"/>
    </row>
    <row r="65" spans="1:8" x14ac:dyDescent="0.25">
      <c r="A65">
        <v>57</v>
      </c>
      <c r="B65" s="16" t="s">
        <v>153</v>
      </c>
      <c r="C65" s="21" t="s">
        <v>209</v>
      </c>
      <c r="D65" s="1">
        <v>1</v>
      </c>
      <c r="E65" s="29">
        <v>45496</v>
      </c>
      <c r="F65" s="29"/>
      <c r="G65" s="16"/>
      <c r="H65" s="13"/>
    </row>
    <row r="66" spans="1:8" x14ac:dyDescent="0.25">
      <c r="A66">
        <v>58</v>
      </c>
      <c r="B66" s="16" t="s">
        <v>153</v>
      </c>
      <c r="C66" s="21" t="s">
        <v>210</v>
      </c>
      <c r="D66" s="1">
        <v>1</v>
      </c>
      <c r="E66" s="29">
        <v>45377</v>
      </c>
      <c r="F66" s="29"/>
      <c r="G66" s="16"/>
      <c r="H66" s="13"/>
    </row>
    <row r="67" spans="1:8" x14ac:dyDescent="0.25">
      <c r="A67">
        <v>59</v>
      </c>
      <c r="B67" s="16" t="s">
        <v>153</v>
      </c>
      <c r="C67" s="21" t="s">
        <v>211</v>
      </c>
      <c r="D67" s="16">
        <v>2</v>
      </c>
      <c r="E67" s="29">
        <v>44831</v>
      </c>
      <c r="F67" s="29">
        <v>45321</v>
      </c>
      <c r="G67" s="16"/>
      <c r="H67" s="13"/>
    </row>
    <row r="68" spans="1:8" x14ac:dyDescent="0.25">
      <c r="A68">
        <v>60</v>
      </c>
      <c r="B68" s="16" t="s">
        <v>153</v>
      </c>
      <c r="C68" s="21" t="s">
        <v>212</v>
      </c>
      <c r="D68" s="16">
        <v>1</v>
      </c>
      <c r="E68" s="29">
        <v>45062</v>
      </c>
      <c r="F68" s="29"/>
      <c r="G68" s="13"/>
      <c r="H68" s="13"/>
    </row>
    <row r="69" spans="1:8" x14ac:dyDescent="0.25">
      <c r="A69">
        <v>61</v>
      </c>
      <c r="B69" s="16" t="s">
        <v>213</v>
      </c>
      <c r="C69" s="21" t="s">
        <v>214</v>
      </c>
      <c r="D69" s="16">
        <v>1</v>
      </c>
      <c r="E69" s="29">
        <v>45097</v>
      </c>
      <c r="F69" s="29"/>
      <c r="G69" s="13"/>
      <c r="H69" s="13"/>
    </row>
    <row r="70" spans="1:8" x14ac:dyDescent="0.25">
      <c r="A70">
        <v>62</v>
      </c>
      <c r="B70" s="16" t="s">
        <v>153</v>
      </c>
      <c r="C70" s="21" t="s">
        <v>215</v>
      </c>
      <c r="D70" s="16">
        <v>1</v>
      </c>
      <c r="E70" s="29">
        <v>45414</v>
      </c>
      <c r="F70" s="29"/>
      <c r="G70" s="13"/>
    </row>
    <row r="71" spans="1:8" x14ac:dyDescent="0.25">
      <c r="A71">
        <v>63</v>
      </c>
      <c r="B71" s="16" t="s">
        <v>153</v>
      </c>
      <c r="C71" s="21" t="s">
        <v>216</v>
      </c>
      <c r="D71" s="1">
        <v>1</v>
      </c>
      <c r="E71" s="16"/>
      <c r="F71" s="16"/>
      <c r="G71" s="13"/>
    </row>
    <row r="72" spans="1:8" x14ac:dyDescent="0.25">
      <c r="A72">
        <v>64</v>
      </c>
      <c r="B72" s="16" t="s">
        <v>153</v>
      </c>
      <c r="C72" s="21" t="s">
        <v>217</v>
      </c>
      <c r="D72" s="1">
        <v>1</v>
      </c>
      <c r="E72" s="29">
        <v>45594</v>
      </c>
      <c r="F72" s="16"/>
      <c r="G72" s="13"/>
    </row>
    <row r="73" spans="1:8" x14ac:dyDescent="0.25">
      <c r="A73">
        <v>65</v>
      </c>
      <c r="B73" s="16" t="s">
        <v>153</v>
      </c>
      <c r="C73" s="21" t="s">
        <v>218</v>
      </c>
      <c r="D73" s="1">
        <v>1</v>
      </c>
      <c r="E73" s="29">
        <v>45195</v>
      </c>
      <c r="F73" s="16"/>
      <c r="G73" s="13"/>
    </row>
    <row r="74" spans="1:8" x14ac:dyDescent="0.25">
      <c r="A74">
        <v>66</v>
      </c>
      <c r="B74" s="16" t="s">
        <v>153</v>
      </c>
      <c r="C74" s="21" t="s">
        <v>219</v>
      </c>
      <c r="D74" s="1">
        <v>1</v>
      </c>
      <c r="E74" s="29">
        <v>45111</v>
      </c>
      <c r="F74" s="16"/>
      <c r="G74" s="13"/>
    </row>
    <row r="75" spans="1:8" x14ac:dyDescent="0.25">
      <c r="A75">
        <v>67</v>
      </c>
      <c r="B75" s="16" t="s">
        <v>153</v>
      </c>
      <c r="C75" s="21" t="s">
        <v>220</v>
      </c>
      <c r="D75" s="1">
        <v>1</v>
      </c>
      <c r="E75" s="29">
        <v>45062</v>
      </c>
      <c r="F75" s="16"/>
      <c r="G75" s="34"/>
    </row>
    <row r="76" spans="1:8" x14ac:dyDescent="0.25">
      <c r="A76">
        <v>68</v>
      </c>
      <c r="B76" s="16" t="s">
        <v>160</v>
      </c>
      <c r="C76" s="21" t="s">
        <v>221</v>
      </c>
      <c r="D76" s="1">
        <v>1</v>
      </c>
      <c r="E76" s="29">
        <v>45195</v>
      </c>
      <c r="F76" s="16"/>
      <c r="G76" s="13"/>
    </row>
    <row r="77" spans="1:8" x14ac:dyDescent="0.25">
      <c r="A77">
        <v>69</v>
      </c>
      <c r="B77" s="16" t="s">
        <v>153</v>
      </c>
      <c r="C77" s="21" t="s">
        <v>222</v>
      </c>
      <c r="D77" s="1">
        <v>1</v>
      </c>
      <c r="E77" s="16"/>
      <c r="F77" s="16"/>
      <c r="G77" s="13"/>
    </row>
    <row r="78" spans="1:8" x14ac:dyDescent="0.25">
      <c r="A78">
        <v>70</v>
      </c>
      <c r="B78" s="16" t="s">
        <v>153</v>
      </c>
      <c r="C78" s="21" t="s">
        <v>223</v>
      </c>
      <c r="D78" s="1">
        <v>1</v>
      </c>
      <c r="E78" s="16"/>
      <c r="F78" s="16"/>
      <c r="G78" s="13"/>
    </row>
    <row r="79" spans="1:8" x14ac:dyDescent="0.25">
      <c r="A79">
        <v>71</v>
      </c>
      <c r="B79" s="16" t="s">
        <v>153</v>
      </c>
      <c r="C79" s="21" t="s">
        <v>224</v>
      </c>
      <c r="D79" s="1">
        <v>1</v>
      </c>
      <c r="E79" s="29">
        <v>45265</v>
      </c>
      <c r="F79" s="16"/>
      <c r="G79" s="13"/>
    </row>
    <row r="80" spans="1:8" x14ac:dyDescent="0.25">
      <c r="A80">
        <v>72</v>
      </c>
      <c r="B80" s="16" t="s">
        <v>153</v>
      </c>
      <c r="C80" s="21" t="s">
        <v>225</v>
      </c>
      <c r="D80" s="1">
        <v>1</v>
      </c>
      <c r="E80" s="29">
        <v>45307</v>
      </c>
      <c r="F80" s="16"/>
      <c r="G80" s="13"/>
    </row>
    <row r="81" spans="1:7" x14ac:dyDescent="0.25">
      <c r="A81">
        <v>73</v>
      </c>
      <c r="B81" s="16" t="s">
        <v>153</v>
      </c>
      <c r="C81" s="21" t="s">
        <v>226</v>
      </c>
      <c r="D81" s="1">
        <v>1</v>
      </c>
      <c r="E81" s="16"/>
      <c r="F81" s="16"/>
      <c r="G81" s="13"/>
    </row>
    <row r="82" spans="1:7" x14ac:dyDescent="0.25">
      <c r="A82">
        <v>74</v>
      </c>
      <c r="B82" s="16" t="s">
        <v>153</v>
      </c>
      <c r="C82" s="21" t="s">
        <v>227</v>
      </c>
      <c r="D82" s="1">
        <v>1</v>
      </c>
      <c r="E82" s="29">
        <v>45538</v>
      </c>
      <c r="F82" s="16"/>
      <c r="G82" s="13"/>
    </row>
    <row r="83" spans="1:7" x14ac:dyDescent="0.25">
      <c r="A83">
        <v>75</v>
      </c>
      <c r="B83" s="16" t="s">
        <v>153</v>
      </c>
      <c r="C83" s="21" t="s">
        <v>228</v>
      </c>
      <c r="D83" s="1">
        <v>2</v>
      </c>
      <c r="E83" s="29">
        <v>44992</v>
      </c>
      <c r="F83" s="29">
        <v>45524</v>
      </c>
      <c r="G83" s="13"/>
    </row>
    <row r="84" spans="1:7" x14ac:dyDescent="0.25">
      <c r="A84">
        <v>76</v>
      </c>
      <c r="B84" s="16" t="s">
        <v>153</v>
      </c>
      <c r="C84" s="21" t="s">
        <v>229</v>
      </c>
      <c r="D84" s="1">
        <v>1</v>
      </c>
      <c r="E84" s="29">
        <v>44866</v>
      </c>
      <c r="F84" s="16"/>
      <c r="G84" s="13"/>
    </row>
    <row r="85" spans="1:7" x14ac:dyDescent="0.25">
      <c r="A85">
        <v>77</v>
      </c>
      <c r="B85" s="16" t="s">
        <v>153</v>
      </c>
      <c r="C85" s="21" t="s">
        <v>230</v>
      </c>
      <c r="D85" s="1">
        <v>1</v>
      </c>
      <c r="E85" s="29">
        <v>45118</v>
      </c>
      <c r="F85" s="29">
        <v>45412</v>
      </c>
      <c r="G85" s="13"/>
    </row>
    <row r="86" spans="1:7" x14ac:dyDescent="0.25">
      <c r="A86">
        <v>78</v>
      </c>
      <c r="B86" s="16" t="s">
        <v>153</v>
      </c>
      <c r="C86" s="21" t="s">
        <v>231</v>
      </c>
      <c r="D86" s="1">
        <v>1</v>
      </c>
      <c r="E86" s="29">
        <v>45076</v>
      </c>
      <c r="F86" s="29"/>
      <c r="G86" s="13"/>
    </row>
    <row r="87" spans="1:7" x14ac:dyDescent="0.25">
      <c r="A87">
        <v>79</v>
      </c>
      <c r="B87" s="16" t="s">
        <v>153</v>
      </c>
      <c r="C87" s="21" t="s">
        <v>232</v>
      </c>
      <c r="D87" s="1">
        <v>2</v>
      </c>
      <c r="E87" s="29">
        <v>44880</v>
      </c>
      <c r="F87" s="16"/>
      <c r="G87" s="13"/>
    </row>
    <row r="88" spans="1:7" x14ac:dyDescent="0.25">
      <c r="A88">
        <v>80</v>
      </c>
      <c r="B88" s="34" t="s">
        <v>233</v>
      </c>
      <c r="C88" s="35" t="s">
        <v>234</v>
      </c>
      <c r="D88" s="1">
        <v>1</v>
      </c>
      <c r="E88" s="1"/>
      <c r="F88" s="16"/>
      <c r="G88" s="13"/>
    </row>
    <row r="89" spans="1:7" x14ac:dyDescent="0.25">
      <c r="A89">
        <v>81</v>
      </c>
      <c r="B89" s="34" t="s">
        <v>233</v>
      </c>
      <c r="C89" s="21" t="s">
        <v>235</v>
      </c>
      <c r="D89" s="1">
        <v>1</v>
      </c>
      <c r="E89" s="1"/>
      <c r="F89" s="16"/>
      <c r="G89" s="13"/>
    </row>
    <row r="90" spans="1:7" x14ac:dyDescent="0.25">
      <c r="A90">
        <v>82</v>
      </c>
      <c r="B90" s="34" t="s">
        <v>233</v>
      </c>
      <c r="C90" s="21" t="s">
        <v>236</v>
      </c>
      <c r="D90" s="1">
        <v>1</v>
      </c>
      <c r="E90" s="30">
        <v>45307</v>
      </c>
      <c r="F90" s="16"/>
      <c r="G90" s="13"/>
    </row>
    <row r="91" spans="1:7" x14ac:dyDescent="0.25">
      <c r="A91">
        <v>83</v>
      </c>
      <c r="B91" s="34" t="s">
        <v>233</v>
      </c>
      <c r="C91" s="21" t="s">
        <v>237</v>
      </c>
      <c r="D91" s="1">
        <v>1</v>
      </c>
      <c r="E91" s="30">
        <v>45474</v>
      </c>
      <c r="F91" s="16"/>
      <c r="G91" s="13"/>
    </row>
    <row r="92" spans="1:7" x14ac:dyDescent="0.25">
      <c r="A92">
        <v>84</v>
      </c>
      <c r="B92" s="34" t="s">
        <v>233</v>
      </c>
      <c r="C92" s="21" t="s">
        <v>238</v>
      </c>
      <c r="D92" s="1">
        <v>1</v>
      </c>
      <c r="E92" s="30">
        <v>44845</v>
      </c>
      <c r="F92" s="13"/>
      <c r="G92" s="13"/>
    </row>
    <row r="93" spans="1:7" x14ac:dyDescent="0.25">
      <c r="A93">
        <v>85</v>
      </c>
      <c r="B93" s="34" t="s">
        <v>233</v>
      </c>
      <c r="C93" s="21" t="s">
        <v>239</v>
      </c>
      <c r="D93" s="1">
        <v>1</v>
      </c>
      <c r="E93" s="30">
        <v>45062</v>
      </c>
      <c r="F93" s="13"/>
      <c r="G93" s="13"/>
    </row>
    <row r="94" spans="1:7" x14ac:dyDescent="0.25">
      <c r="A94">
        <v>86</v>
      </c>
      <c r="B94" s="39" t="s">
        <v>240</v>
      </c>
      <c r="C94" s="21" t="s">
        <v>241</v>
      </c>
      <c r="D94" s="1">
        <v>1</v>
      </c>
      <c r="E94" s="30">
        <v>45356</v>
      </c>
      <c r="F94" s="13"/>
      <c r="G94" s="13"/>
    </row>
    <row r="95" spans="1:7" x14ac:dyDescent="0.25">
      <c r="A95">
        <v>87</v>
      </c>
      <c r="B95" s="39" t="s">
        <v>240</v>
      </c>
      <c r="C95" s="21" t="s">
        <v>242</v>
      </c>
      <c r="D95" s="1">
        <v>1</v>
      </c>
      <c r="E95" s="30">
        <v>45433</v>
      </c>
      <c r="F95" s="13"/>
      <c r="G95" s="13"/>
    </row>
    <row r="96" spans="1:7" x14ac:dyDescent="0.25">
      <c r="A96">
        <v>88</v>
      </c>
      <c r="B96" s="39" t="s">
        <v>153</v>
      </c>
      <c r="C96" s="21" t="s">
        <v>243</v>
      </c>
      <c r="D96" s="1">
        <v>1</v>
      </c>
      <c r="E96" s="30">
        <v>45118</v>
      </c>
      <c r="F96" s="13"/>
      <c r="G96" s="13"/>
    </row>
    <row r="97" spans="1:7" x14ac:dyDescent="0.25">
      <c r="A97">
        <v>89</v>
      </c>
      <c r="B97" s="13" t="s">
        <v>153</v>
      </c>
      <c r="C97" s="21" t="s">
        <v>244</v>
      </c>
      <c r="D97" s="1">
        <v>1</v>
      </c>
      <c r="E97" s="29">
        <v>44936</v>
      </c>
      <c r="F97" s="13"/>
      <c r="G97" s="13"/>
    </row>
    <row r="98" spans="1:7" x14ac:dyDescent="0.25">
      <c r="A98">
        <v>90</v>
      </c>
      <c r="B98" s="13" t="s">
        <v>153</v>
      </c>
      <c r="C98" s="21" t="s">
        <v>245</v>
      </c>
      <c r="D98" s="1">
        <v>1</v>
      </c>
      <c r="E98" s="29">
        <v>45531</v>
      </c>
      <c r="F98" s="13"/>
      <c r="G98" s="13"/>
    </row>
    <row r="99" spans="1:7" x14ac:dyDescent="0.25">
      <c r="A99">
        <v>91</v>
      </c>
      <c r="B99" s="13" t="s">
        <v>153</v>
      </c>
      <c r="C99" s="35" t="s">
        <v>246</v>
      </c>
      <c r="D99" s="1">
        <v>1</v>
      </c>
      <c r="E99" s="29">
        <v>45111</v>
      </c>
      <c r="F99" s="13"/>
      <c r="G99" s="13"/>
    </row>
    <row r="100" spans="1:7" x14ac:dyDescent="0.25">
      <c r="A100">
        <v>92</v>
      </c>
      <c r="B100" s="13" t="s">
        <v>153</v>
      </c>
      <c r="C100" s="21" t="s">
        <v>247</v>
      </c>
      <c r="D100" s="1">
        <v>1</v>
      </c>
      <c r="E100" s="16"/>
      <c r="F100" s="13"/>
      <c r="G100" s="13"/>
    </row>
    <row r="101" spans="1:7" x14ac:dyDescent="0.25">
      <c r="A101">
        <v>93</v>
      </c>
      <c r="B101" s="13" t="s">
        <v>153</v>
      </c>
      <c r="C101" s="21" t="s">
        <v>248</v>
      </c>
      <c r="D101" s="1">
        <v>1</v>
      </c>
      <c r="E101" s="16"/>
      <c r="F101" s="13"/>
      <c r="G101" s="13"/>
    </row>
    <row r="102" spans="1:7" x14ac:dyDescent="0.25">
      <c r="A102">
        <v>94</v>
      </c>
      <c r="B102" s="13" t="s">
        <v>153</v>
      </c>
      <c r="C102" s="21" t="s">
        <v>249</v>
      </c>
      <c r="D102" s="1">
        <v>1</v>
      </c>
      <c r="E102" s="29">
        <v>45027</v>
      </c>
      <c r="F102" s="40">
        <v>45188</v>
      </c>
      <c r="G102" s="13"/>
    </row>
    <row r="103" spans="1:7" x14ac:dyDescent="0.25">
      <c r="A103">
        <v>95</v>
      </c>
      <c r="B103" s="13" t="s">
        <v>153</v>
      </c>
      <c r="C103" s="21" t="s">
        <v>250</v>
      </c>
      <c r="D103" s="1">
        <v>1</v>
      </c>
      <c r="E103" s="29">
        <v>45139</v>
      </c>
      <c r="F103" s="13"/>
      <c r="G103" s="13"/>
    </row>
    <row r="104" spans="1:7" x14ac:dyDescent="0.25">
      <c r="A104">
        <v>96</v>
      </c>
      <c r="B104" s="13" t="s">
        <v>153</v>
      </c>
      <c r="C104" s="21" t="s">
        <v>251</v>
      </c>
      <c r="D104" s="1">
        <v>1</v>
      </c>
      <c r="E104" s="29">
        <v>45062</v>
      </c>
      <c r="F104" s="13"/>
      <c r="G104" s="13"/>
    </row>
    <row r="105" spans="1:7" x14ac:dyDescent="0.25">
      <c r="A105">
        <v>97</v>
      </c>
      <c r="B105" s="13" t="s">
        <v>153</v>
      </c>
      <c r="C105" s="21" t="s">
        <v>252</v>
      </c>
      <c r="D105" s="1">
        <v>1</v>
      </c>
      <c r="E105" s="29">
        <v>45111</v>
      </c>
      <c r="F105" s="13"/>
      <c r="G105" s="13"/>
    </row>
    <row r="106" spans="1:7" x14ac:dyDescent="0.25">
      <c r="B106" s="13" t="s">
        <v>153</v>
      </c>
      <c r="C106" s="21" t="s">
        <v>253</v>
      </c>
      <c r="D106" s="1">
        <v>1</v>
      </c>
      <c r="E106" s="29">
        <v>45517</v>
      </c>
      <c r="F106" s="13"/>
      <c r="G106" s="13"/>
    </row>
    <row r="107" spans="1:7" x14ac:dyDescent="0.25">
      <c r="B107" s="13" t="s">
        <v>153</v>
      </c>
      <c r="C107" s="21" t="s">
        <v>151</v>
      </c>
      <c r="D107" s="1">
        <v>1</v>
      </c>
      <c r="E107" s="16"/>
      <c r="F107" s="13"/>
    </row>
    <row r="108" spans="1:7" x14ac:dyDescent="0.25">
      <c r="B108" s="13"/>
      <c r="C108" s="21" t="s">
        <v>254</v>
      </c>
      <c r="D108" s="1">
        <v>1</v>
      </c>
      <c r="E108" s="40">
        <v>45174</v>
      </c>
      <c r="F108" s="13"/>
    </row>
    <row r="109" spans="1:7" x14ac:dyDescent="0.25">
      <c r="B109" s="13"/>
      <c r="C109" s="13"/>
      <c r="D109" s="1"/>
      <c r="E109" s="13"/>
      <c r="F109" s="13"/>
    </row>
    <row r="110" spans="1:7" x14ac:dyDescent="0.25">
      <c r="B110" s="13"/>
      <c r="C110" s="13"/>
      <c r="D110" s="1"/>
      <c r="E110" s="13"/>
      <c r="F110" s="13"/>
    </row>
    <row r="111" spans="1:7" x14ac:dyDescent="0.25">
      <c r="B111" s="13"/>
      <c r="C111" s="13"/>
      <c r="D111" s="13"/>
      <c r="E111" s="13"/>
      <c r="F111" s="13"/>
    </row>
    <row r="112" spans="1:7" x14ac:dyDescent="0.25">
      <c r="B112" s="13"/>
      <c r="C112" s="13"/>
      <c r="D112" s="13"/>
      <c r="E112" s="13"/>
      <c r="F112" s="13"/>
    </row>
    <row r="113" spans="2:6" x14ac:dyDescent="0.25">
      <c r="B113" s="13"/>
      <c r="C113" s="13"/>
      <c r="D113" s="13"/>
      <c r="E113" s="13"/>
      <c r="F113" s="13"/>
    </row>
    <row r="114" spans="2:6" x14ac:dyDescent="0.25">
      <c r="B114" s="13"/>
      <c r="C114" s="13"/>
      <c r="D114" s="13"/>
      <c r="E114" s="13"/>
      <c r="F114" s="13"/>
    </row>
    <row r="115" spans="2:6" x14ac:dyDescent="0.25">
      <c r="C115" s="13"/>
      <c r="D115" s="13"/>
      <c r="E115" s="13"/>
      <c r="F115" s="13"/>
    </row>
    <row r="116" spans="2:6" x14ac:dyDescent="0.25">
      <c r="C116" s="13"/>
      <c r="D116" s="13"/>
      <c r="E116" s="13"/>
      <c r="F116" s="13"/>
    </row>
    <row r="117" spans="2:6" x14ac:dyDescent="0.25">
      <c r="C117" s="13"/>
      <c r="D117" s="13"/>
      <c r="E117" s="13"/>
      <c r="F117" s="13"/>
    </row>
    <row r="118" spans="2:6" x14ac:dyDescent="0.25">
      <c r="C118" s="13"/>
      <c r="D118" s="13"/>
      <c r="E118" s="13"/>
      <c r="F118" s="13"/>
    </row>
    <row r="119" spans="2:6" x14ac:dyDescent="0.25">
      <c r="C119" s="13"/>
      <c r="D119" s="13"/>
      <c r="E119" s="13"/>
      <c r="F119" s="13"/>
    </row>
    <row r="120" spans="2:6" x14ac:dyDescent="0.25">
      <c r="C120" s="13"/>
      <c r="D120" s="13"/>
      <c r="E120" s="13"/>
      <c r="F120" s="13"/>
    </row>
    <row r="121" spans="2:6" x14ac:dyDescent="0.25">
      <c r="C121" s="13"/>
      <c r="D121" s="13"/>
      <c r="E121" s="13"/>
      <c r="F121" s="13"/>
    </row>
    <row r="122" spans="2:6" x14ac:dyDescent="0.25">
      <c r="C122" s="13"/>
      <c r="D122" s="13"/>
      <c r="E122" s="13"/>
      <c r="F122" s="13"/>
    </row>
    <row r="123" spans="2:6" x14ac:dyDescent="0.25">
      <c r="C123" s="13"/>
      <c r="D123" s="13"/>
      <c r="E123" s="13"/>
      <c r="F123" s="13"/>
    </row>
    <row r="124" spans="2:6" x14ac:dyDescent="0.25">
      <c r="C124" s="13"/>
      <c r="D124" s="13"/>
      <c r="E124" s="13"/>
      <c r="F124" s="13"/>
    </row>
    <row r="125" spans="2:6" x14ac:dyDescent="0.25">
      <c r="C125" s="13"/>
      <c r="D125" s="13"/>
      <c r="E125" s="13"/>
      <c r="F125" s="13"/>
    </row>
    <row r="126" spans="2:6" x14ac:dyDescent="0.25">
      <c r="C126" s="13"/>
      <c r="D126" s="13"/>
      <c r="E126" s="13"/>
      <c r="F126" s="13"/>
    </row>
    <row r="127" spans="2:6" x14ac:dyDescent="0.25">
      <c r="C127" s="13"/>
      <c r="D127" s="13"/>
      <c r="E127" s="13"/>
      <c r="F127" s="13"/>
    </row>
    <row r="128" spans="2:6" x14ac:dyDescent="0.25">
      <c r="C128" s="13"/>
      <c r="D128" s="13"/>
      <c r="E128" s="13"/>
    </row>
    <row r="129" spans="3:5" x14ac:dyDescent="0.25">
      <c r="C129" s="13"/>
      <c r="D129" s="13"/>
      <c r="E129" s="13"/>
    </row>
    <row r="130" spans="3:5" x14ac:dyDescent="0.25">
      <c r="C130" s="13"/>
      <c r="D130" s="13"/>
    </row>
  </sheetData>
  <hyperlinks>
    <hyperlink ref="B51" r:id="rId1" display="G@" xr:uid="{11179A0B-AD35-4004-8756-A0637370A514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M12" sqref="M12"/>
    </sheetView>
  </sheetViews>
  <sheetFormatPr defaultRowHeight="15" x14ac:dyDescent="0.25"/>
  <sheetData>
    <row r="1" spans="1:1" ht="38.25" customHeight="1" x14ac:dyDescent="0.25">
      <c r="A1" s="36" t="s">
        <v>255</v>
      </c>
    </row>
  </sheetData>
  <pageMargins left="0.7" right="0.7" top="0.75" bottom="0.75" header="0.3" footer="0.3"/>
  <pageSetup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Scores</vt:lpstr>
      <vt:lpstr>Scores 2</vt:lpstr>
      <vt:lpstr>Guests List</vt:lpstr>
      <vt:lpstr>HN1 List</vt:lpstr>
      <vt:lpstr>Scores!Print_Area</vt:lpstr>
      <vt:lpstr>'Scores 2'!Print_Area</vt:lpstr>
      <vt:lpstr>Scores!Print_Titles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 Lagula</dc:creator>
  <cp:keywords/>
  <dc:description/>
  <cp:lastModifiedBy>Frank Antolin</cp:lastModifiedBy>
  <cp:revision/>
  <cp:lastPrinted>2026-03-12T23:16:35Z</cp:lastPrinted>
  <dcterms:created xsi:type="dcterms:W3CDTF">2019-03-06T00:39:06Z</dcterms:created>
  <dcterms:modified xsi:type="dcterms:W3CDTF">2026-03-13T01:36:40Z</dcterms:modified>
  <cp:category/>
  <cp:contentStatus/>
</cp:coreProperties>
</file>