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age\2025\Jun\061025&amp;061225\"/>
    </mc:Choice>
  </mc:AlternateContent>
  <xr:revisionPtr revIDLastSave="0" documentId="8_{E1E82B50-64B0-4485-822F-FFD72244AE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Scores!$A$1:$M$56</definedName>
    <definedName name="_xlnm.Print_Area" localSheetId="1">'Scores 2'!$A$1:$I$260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30" i="1"/>
  <c r="A31" i="1" s="1"/>
  <c r="A32" i="1" s="1"/>
  <c r="A33" i="1" s="1"/>
  <c r="A34" i="1" s="1"/>
  <c r="A35" i="1" s="1"/>
  <c r="A36" i="1" s="1"/>
  <c r="A37" i="1" s="1"/>
  <c r="A20" i="1"/>
  <c r="A21" i="1" s="1"/>
  <c r="A22" i="1" s="1"/>
  <c r="A23" i="1" s="1"/>
  <c r="A24" i="1" s="1"/>
  <c r="A25" i="1" s="1"/>
  <c r="A26" i="1" s="1"/>
  <c r="A27" i="1" s="1"/>
  <c r="F47" i="1"/>
  <c r="F21" i="1"/>
  <c r="F10" i="1"/>
  <c r="F19" i="1"/>
  <c r="F27" i="1"/>
  <c r="F13" i="1"/>
  <c r="F42" i="1"/>
  <c r="F25" i="1"/>
  <c r="F34" i="1"/>
  <c r="F45" i="1"/>
  <c r="F35" i="1"/>
  <c r="F30" i="1"/>
  <c r="F20" i="1"/>
  <c r="F39" i="1"/>
  <c r="F9" i="1"/>
  <c r="F11" i="1"/>
  <c r="F29" i="1"/>
  <c r="F32" i="1"/>
  <c r="F12" i="1"/>
  <c r="F15" i="1"/>
  <c r="F36" i="1"/>
  <c r="F31" i="1"/>
  <c r="F22" i="1"/>
  <c r="F26" i="1"/>
  <c r="F16" i="1"/>
  <c r="F17" i="1"/>
  <c r="F33" i="1"/>
  <c r="F24" i="1"/>
  <c r="F37" i="1"/>
  <c r="F43" i="1"/>
  <c r="F23" i="1"/>
  <c r="F44" i="1"/>
  <c r="F46" i="1"/>
  <c r="F41" i="1"/>
  <c r="F40" i="1"/>
  <c r="F14" i="1"/>
  <c r="H47" i="1" l="1"/>
  <c r="K47" i="1" s="1"/>
  <c r="H21" i="1"/>
  <c r="K21" i="1" s="1"/>
  <c r="H10" i="1"/>
  <c r="K10" i="1" s="1"/>
  <c r="H19" i="1"/>
  <c r="K19" i="1" s="1"/>
  <c r="H27" i="1"/>
  <c r="K27" i="1" s="1"/>
  <c r="H13" i="1"/>
  <c r="K13" i="1" s="1"/>
  <c r="H25" i="1"/>
  <c r="K25" i="1" s="1"/>
  <c r="H34" i="1"/>
  <c r="K34" i="1" s="1"/>
  <c r="H45" i="1"/>
  <c r="K45" i="1" s="1"/>
  <c r="H35" i="1"/>
  <c r="K35" i="1" s="1"/>
  <c r="H30" i="1"/>
  <c r="K30" i="1" s="1"/>
  <c r="H20" i="1"/>
  <c r="K20" i="1" s="1"/>
  <c r="H39" i="1"/>
  <c r="K39" i="1" s="1"/>
  <c r="H9" i="1"/>
  <c r="K9" i="1" s="1"/>
  <c r="H11" i="1"/>
  <c r="K11" i="1" s="1"/>
  <c r="H12" i="1"/>
  <c r="K12" i="1" s="1"/>
  <c r="H15" i="1"/>
  <c r="K15" i="1" s="1"/>
  <c r="H36" i="1"/>
  <c r="K36" i="1" s="1"/>
  <c r="H31" i="1"/>
  <c r="K31" i="1" s="1"/>
  <c r="H22" i="1"/>
  <c r="K22" i="1" s="1"/>
  <c r="H26" i="1"/>
  <c r="K26" i="1" s="1"/>
  <c r="H17" i="1"/>
  <c r="K17" i="1" s="1"/>
  <c r="H33" i="1"/>
  <c r="K33" i="1" s="1"/>
  <c r="H24" i="1"/>
  <c r="K24" i="1" s="1"/>
  <c r="H37" i="1"/>
  <c r="K37" i="1" s="1"/>
  <c r="H43" i="1"/>
  <c r="K43" i="1" s="1"/>
  <c r="H44" i="1"/>
  <c r="K44" i="1" s="1"/>
  <c r="H41" i="1"/>
  <c r="K41" i="1" s="1"/>
  <c r="H42" i="1"/>
  <c r="K42" i="1" s="1"/>
  <c r="H29" i="1"/>
  <c r="K29" i="1" s="1"/>
  <c r="H32" i="1"/>
  <c r="K32" i="1" s="1"/>
  <c r="H16" i="1"/>
  <c r="K16" i="1" s="1"/>
  <c r="H23" i="1"/>
  <c r="K23" i="1" s="1"/>
  <c r="H46" i="1"/>
  <c r="K46" i="1" s="1"/>
  <c r="H40" i="1"/>
  <c r="K40" i="1" s="1"/>
  <c r="H14" i="1"/>
  <c r="K14" i="1" s="1"/>
  <c r="J7" i="1" l="1"/>
  <c r="H11" i="2" l="1"/>
  <c r="H186" i="2" l="1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4" i="2"/>
  <c r="H192" i="2"/>
  <c r="H191" i="2"/>
  <c r="H190" i="2"/>
  <c r="H189" i="2"/>
  <c r="H188" i="2"/>
  <c r="H187" i="2"/>
  <c r="H184" i="2"/>
  <c r="H183" i="2"/>
  <c r="H180" i="2"/>
  <c r="H179" i="2"/>
  <c r="H178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0" i="2"/>
  <c r="H129" i="2"/>
  <c r="H128" i="2"/>
  <c r="H127" i="2"/>
  <c r="H126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8" i="2"/>
  <c r="H87" i="2"/>
  <c r="H86" i="2"/>
  <c r="H83" i="2"/>
  <c r="H82" i="2"/>
  <c r="H81" i="2"/>
  <c r="H80" i="2"/>
  <c r="H79" i="2"/>
  <c r="H78" i="2"/>
  <c r="H77" i="2"/>
  <c r="H76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0" i="2"/>
  <c r="H49" i="2"/>
  <c r="H48" i="2"/>
  <c r="H47" i="2"/>
  <c r="H46" i="2"/>
  <c r="H45" i="2"/>
  <c r="H44" i="2"/>
  <c r="H43" i="2"/>
  <c r="H42" i="2"/>
  <c r="H41" i="2"/>
  <c r="H40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0" i="2"/>
  <c r="H9" i="2"/>
  <c r="B5" i="2" l="1"/>
  <c r="B7" i="1"/>
  <c r="I7" i="1" l="1"/>
  <c r="A10" i="2" l="1"/>
  <c r="A11" i="2" s="1"/>
  <c r="A10" i="1"/>
  <c r="A11" i="1" s="1"/>
  <c r="A12" i="1" l="1"/>
  <c r="A13" i="1" s="1"/>
  <c r="A14" i="1" s="1"/>
  <c r="A15" i="1" s="1"/>
  <c r="A16" i="1" s="1"/>
  <c r="A17" i="1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145" i="2" l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</calcChain>
</file>

<file path=xl/sharedStrings.xml><?xml version="1.0" encoding="utf-8"?>
<sst xmlns="http://schemas.openxmlformats.org/spreadsheetml/2006/main" count="778" uniqueCount="378">
  <si>
    <t xml:space="preserve">  </t>
  </si>
  <si>
    <t>Tue</t>
  </si>
  <si>
    <t>Thu</t>
  </si>
  <si>
    <t xml:space="preserve"> </t>
  </si>
  <si>
    <t>Dues</t>
  </si>
  <si>
    <t>Total</t>
  </si>
  <si>
    <t>pot</t>
  </si>
  <si>
    <t>Hcap</t>
  </si>
  <si>
    <t>1st</t>
  </si>
  <si>
    <t>Adj</t>
  </si>
  <si>
    <t>Gross</t>
  </si>
  <si>
    <t>Tee</t>
  </si>
  <si>
    <t>Entries</t>
  </si>
  <si>
    <t>Index</t>
  </si>
  <si>
    <t>Score</t>
  </si>
  <si>
    <t>Box</t>
  </si>
  <si>
    <t>Last, First (Nickname)</t>
  </si>
  <si>
    <t>Tour #1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</si>
  <si>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</si>
  <si>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</si>
  <si>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</si>
  <si>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</si>
  <si>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</si>
  <si>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</si>
  <si>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</si>
  <si>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</si>
  <si>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</si>
  <si>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</si>
  <si>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</si>
  <si>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</si>
  <si>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</si>
  <si>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</si>
  <si>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</si>
  <si>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</si>
  <si>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</si>
  <si>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</si>
  <si>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</si>
  <si>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</si>
  <si>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</si>
  <si>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</si>
  <si>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</si>
  <si>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</si>
  <si>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</si>
  <si>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</si>
  <si>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</si>
  <si>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</si>
  <si>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</si>
  <si>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</si>
  <si>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</si>
  <si>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</si>
  <si>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</si>
  <si>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</si>
  <si>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</si>
  <si>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</si>
  <si>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</si>
  <si>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</si>
  <si>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</si>
  <si>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</si>
  <si>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</si>
  <si>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</si>
  <si>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</si>
  <si>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</si>
  <si>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</si>
  <si>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</si>
  <si>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</si>
  <si>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</si>
  <si>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</si>
  <si>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</si>
  <si>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</si>
  <si>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</si>
  <si>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</si>
  <si>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</si>
  <si>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</si>
  <si>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</si>
  <si>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</si>
  <si>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</si>
  <si>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</si>
  <si>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</si>
  <si>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</si>
  <si>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</si>
  <si>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</si>
  <si>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</si>
  <si>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</si>
  <si>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</si>
  <si>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</si>
  <si>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</si>
  <si>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</si>
  <si>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</si>
  <si>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</si>
  <si>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</si>
  <si>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</si>
  <si>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</si>
  <si>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</si>
  <si>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</si>
  <si>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</si>
  <si>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</si>
  <si>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</si>
  <si>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</si>
  <si>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</si>
  <si>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</si>
  <si>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</si>
  <si>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</si>
  <si>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</si>
  <si>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</si>
  <si>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</si>
  <si>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</si>
  <si>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</si>
  <si>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</si>
  <si>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</si>
  <si>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</si>
  <si>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</si>
  <si>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</si>
  <si>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</si>
  <si>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</si>
  <si>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</si>
  <si>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</si>
  <si>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</si>
  <si>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</si>
  <si>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</si>
  <si>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</si>
  <si>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</si>
  <si>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</si>
  <si>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</si>
  <si>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</si>
  <si>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</si>
  <si>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</si>
  <si>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</si>
  <si>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</si>
  <si>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</si>
  <si>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</si>
  <si>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</si>
  <si>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</si>
  <si>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</si>
  <si>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</si>
  <si>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</si>
  <si>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</si>
  <si>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</si>
  <si>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</si>
  <si>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</si>
  <si>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</si>
  <si>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</si>
  <si>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</si>
  <si>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</si>
  <si>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</si>
  <si>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</si>
  <si>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</si>
  <si>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</si>
  <si>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</si>
  <si>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</si>
  <si>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</si>
  <si>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</si>
  <si>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</si>
  <si>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</si>
  <si>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</si>
  <si>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</si>
  <si>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</si>
  <si>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</si>
  <si>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</si>
  <si>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</si>
  <si>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</si>
  <si>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</si>
  <si>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</si>
  <si>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</si>
  <si>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</si>
  <si>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</si>
  <si>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</si>
  <si>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</si>
  <si>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</si>
  <si>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</si>
  <si>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</si>
  <si>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</si>
  <si>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</si>
  <si>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</si>
  <si>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</si>
  <si>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</si>
  <si>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</si>
  <si>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</si>
  <si>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</si>
  <si>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</si>
  <si>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</si>
  <si>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</si>
  <si>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</si>
  <si>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</si>
  <si>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</si>
  <si>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</si>
  <si>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</si>
  <si>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</si>
  <si>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</si>
  <si>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</si>
  <si>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</si>
  <si>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</si>
  <si>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</si>
  <si>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</si>
  <si>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</si>
  <si>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</si>
  <si>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</si>
  <si>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</si>
  <si>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</si>
  <si>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</si>
  <si>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</si>
  <si>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</si>
  <si>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</si>
  <si>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</si>
  <si>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</si>
  <si>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</si>
  <si>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</si>
  <si>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</si>
  <si>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</si>
  <si>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</si>
  <si>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</si>
  <si>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</si>
  <si>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</si>
  <si>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</si>
  <si>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</si>
  <si>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</si>
  <si>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</si>
  <si>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</si>
  <si>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</si>
  <si>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</si>
  <si>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</si>
  <si>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</si>
  <si>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</si>
  <si>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</si>
  <si>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</si>
  <si>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</si>
  <si>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</si>
  <si>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</si>
  <si>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</si>
  <si>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</si>
  <si>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</si>
  <si>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</si>
  <si>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</si>
  <si>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</si>
  <si>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</si>
  <si>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</si>
  <si>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</si>
  <si>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</si>
  <si>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</si>
  <si>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</si>
  <si>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</si>
  <si>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</si>
  <si>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</si>
  <si>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</si>
  <si>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</si>
  <si>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</si>
  <si>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</si>
  <si>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</si>
  <si>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</si>
  <si>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</si>
  <si>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</si>
  <si>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</si>
  <si>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</si>
  <si>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</si>
  <si>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</si>
  <si>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</si>
  <si>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</si>
  <si>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</si>
  <si>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</si>
  <si>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</si>
  <si>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</si>
  <si>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</si>
  <si>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</si>
  <si>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</si>
  <si>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</si>
  <si>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</si>
  <si>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</si>
  <si>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</si>
  <si>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</si>
  <si>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</si>
  <si>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</si>
  <si>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</si>
  <si>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</si>
  <si>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</si>
  <si>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</si>
  <si>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</si>
  <si>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</si>
  <si>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</si>
  <si>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</si>
  <si>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</si>
  <si>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</si>
  <si>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</si>
  <si>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</si>
  <si>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</si>
  <si>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</si>
  <si>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</si>
  <si>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</si>
  <si>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</si>
  <si>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</si>
  <si>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</si>
  <si>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</si>
  <si>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</si>
  <si>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</si>
  <si>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</si>
  <si>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</si>
  <si>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</si>
  <si>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</si>
  <si>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</si>
  <si>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</si>
  <si>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</si>
  <si>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</si>
  <si>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</si>
  <si>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</si>
  <si>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</si>
  <si>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</si>
  <si>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</si>
  <si>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</si>
  <si>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</si>
  <si>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</si>
  <si>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</si>
  <si>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</si>
  <si>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</si>
  <si>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</si>
  <si>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</si>
  <si>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</si>
  <si>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</si>
  <si>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</si>
  <si>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</si>
  <si>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</si>
  <si>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</si>
  <si>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</si>
  <si>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</si>
  <si>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</si>
  <si>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</si>
  <si>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</si>
  <si>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</si>
  <si>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</si>
  <si>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Hamilton, Andre</t>
  </si>
  <si>
    <t>Mohney, Terry</t>
  </si>
  <si>
    <t>Tili,Wayne</t>
  </si>
  <si>
    <t>Sakomoto,Dan</t>
  </si>
  <si>
    <t>Curtis, Kerry</t>
  </si>
  <si>
    <t>Julian,Emmet</t>
  </si>
  <si>
    <t>Pino,Albert</t>
  </si>
  <si>
    <t>Ifolo,Mike</t>
  </si>
  <si>
    <t>Whatmough,Trevor</t>
  </si>
  <si>
    <t>Tapaau,Moe Moe</t>
  </si>
  <si>
    <t>Nguyen, Sonny</t>
  </si>
  <si>
    <t>Ahuna,Charlie</t>
  </si>
  <si>
    <t>Piotrowski, Joe</t>
  </si>
  <si>
    <t>Aquilo, Noel</t>
  </si>
  <si>
    <t>The Mirage Weekly Pot Handicap 2025 Tour 2 - Week 15</t>
  </si>
  <si>
    <t>White</t>
  </si>
  <si>
    <t>M66.2/115</t>
  </si>
  <si>
    <t>L67.4/120</t>
  </si>
  <si>
    <t>#3</t>
  </si>
  <si>
    <t>#7</t>
  </si>
  <si>
    <t>#14</t>
  </si>
  <si>
    <t>#16</t>
  </si>
  <si>
    <t>Gold</t>
  </si>
  <si>
    <t>M63.2/105</t>
  </si>
  <si>
    <t>112 yd</t>
  </si>
  <si>
    <t>158 yd</t>
  </si>
  <si>
    <t>145 yd</t>
  </si>
  <si>
    <t>155 yd</t>
  </si>
  <si>
    <t>ALAAN, E</t>
  </si>
  <si>
    <t>7</t>
  </si>
  <si>
    <t>3 1/2</t>
  </si>
  <si>
    <t>6</t>
  </si>
  <si>
    <t>3</t>
  </si>
  <si>
    <t>ANCHETA, F</t>
  </si>
  <si>
    <t>10</t>
  </si>
  <si>
    <t>DANNY PELAEZ</t>
  </si>
  <si>
    <t>5</t>
  </si>
  <si>
    <t>9</t>
  </si>
  <si>
    <t>ALEXIS SANCHEZ</t>
  </si>
  <si>
    <t>0</t>
  </si>
  <si>
    <t>1 1/2</t>
  </si>
  <si>
    <t>FRANK ANCHETA</t>
  </si>
  <si>
    <t>4</t>
  </si>
  <si>
    <t>MARTY PENA</t>
  </si>
  <si>
    <t>Final Results on Jun 10/Jun 12, 2025 - Rhodes Ranch</t>
  </si>
  <si>
    <t>Net</t>
  </si>
  <si>
    <t>Winner</t>
  </si>
  <si>
    <t>Prize</t>
  </si>
  <si>
    <t>Flight "A"</t>
  </si>
  <si>
    <t>Flight "B"</t>
  </si>
  <si>
    <t>Flight "C"</t>
  </si>
  <si>
    <t>Flight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</si>
</sst>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7" formatCode="_(&quot;$&quot;* #,##0_);_(&quot;$&quot;* \(#,##0\);_(&quot;$&quot;* &quot;-&quot;??_);_(@_)"/>
  </numFmts>
  <fonts count="24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7" fillId="3" borderId="0" applyNumberFormat="0" applyBorder="0" applyAlignment="0" applyProtection="0"/>
    <xf numFmtId="44" fontId="23" fillId="0" borderId="0" applyFont="0" applyFill="0" applyBorder="0" applyAlignment="0" applyProtection="0"/>
  </cellStyleXfs>
  <cellXfs count="123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0" fillId="0" borderId="2" xfId="0" applyFont="1" applyBorder="1"/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9" fillId="2" borderId="2" xfId="0" applyFont="1" applyFill="1" applyBorder="1"/>
    <xf numFmtId="0" fontId="14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5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8" fillId="0" borderId="2" xfId="2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vertical="center"/>
    </xf>
    <xf numFmtId="0" fontId="1" fillId="7" borderId="2" xfId="0" applyFont="1" applyFill="1" applyBorder="1"/>
    <xf numFmtId="1" fontId="1" fillId="8" borderId="2" xfId="0" applyNumberFormat="1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" fillId="10" borderId="2" xfId="0" applyFont="1" applyFill="1" applyBorder="1"/>
    <xf numFmtId="0" fontId="1" fillId="5" borderId="2" xfId="0" applyFont="1" applyFill="1" applyBorder="1"/>
    <xf numFmtId="0" fontId="1" fillId="6" borderId="2" xfId="0" applyFont="1" applyFill="1" applyBorder="1"/>
    <xf numFmtId="165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/>
    <xf numFmtId="165" fontId="1" fillId="0" borderId="6" xfId="0" applyNumberFormat="1" applyFont="1" applyBorder="1"/>
    <xf numFmtId="165" fontId="1" fillId="0" borderId="4" xfId="0" applyNumberFormat="1" applyFont="1" applyBorder="1"/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6" xfId="0" applyFont="1" applyBorder="1"/>
    <xf numFmtId="0" fontId="2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" fontId="21" fillId="0" borderId="2" xfId="0" applyNumberFormat="1" applyFont="1" applyBorder="1"/>
    <xf numFmtId="0" fontId="20" fillId="0" borderId="2" xfId="0" applyFont="1" applyBorder="1" applyAlignment="1">
      <alignment horizontal="left"/>
    </xf>
    <xf numFmtId="0" fontId="20" fillId="0" borderId="2" xfId="0" applyFont="1" applyBorder="1"/>
    <xf numFmtId="165" fontId="20" fillId="0" borderId="2" xfId="0" applyNumberFormat="1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165" fontId="20" fillId="0" borderId="2" xfId="0" applyNumberFormat="1" applyFont="1" applyBorder="1" applyAlignment="1">
      <alignment horizontal="center"/>
    </xf>
    <xf numFmtId="0" fontId="20" fillId="0" borderId="6" xfId="0" applyFont="1" applyBorder="1"/>
    <xf numFmtId="1" fontId="20" fillId="0" borderId="2" xfId="0" applyNumberFormat="1" applyFont="1" applyBorder="1"/>
    <xf numFmtId="165" fontId="20" fillId="0" borderId="2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/>
    </xf>
    <xf numFmtId="8" fontId="20" fillId="0" borderId="2" xfId="0" applyNumberFormat="1" applyFont="1" applyBorder="1"/>
    <xf numFmtId="0" fontId="20" fillId="0" borderId="2" xfId="0" applyFont="1" applyBorder="1" applyAlignment="1">
      <alignment horizontal="center" vertical="center"/>
    </xf>
    <xf numFmtId="165" fontId="20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right"/>
    </xf>
    <xf numFmtId="0" fontId="22" fillId="0" borderId="6" xfId="0" applyFont="1" applyBorder="1"/>
    <xf numFmtId="0" fontId="20" fillId="0" borderId="6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2" borderId="2" xfId="0" applyFont="1" applyFill="1" applyBorder="1"/>
    <xf numFmtId="164" fontId="20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0" fillId="0" borderId="0" xfId="0" applyFont="1" applyAlignment="1">
      <alignment vertical="center"/>
    </xf>
    <xf numFmtId="49" fontId="20" fillId="0" borderId="2" xfId="0" applyNumberFormat="1" applyFont="1" applyBorder="1" applyAlignment="1">
      <alignment horizontal="center"/>
    </xf>
    <xf numFmtId="0" fontId="20" fillId="2" borderId="2" xfId="0" applyFont="1" applyFill="1" applyBorder="1" applyAlignment="1">
      <alignment vertical="center"/>
    </xf>
    <xf numFmtId="6" fontId="20" fillId="0" borderId="2" xfId="0" applyNumberFormat="1" applyFont="1" applyBorder="1"/>
    <xf numFmtId="0" fontId="22" fillId="0" borderId="6" xfId="0" applyFont="1" applyBorder="1" applyAlignment="1">
      <alignment horizontal="center"/>
    </xf>
    <xf numFmtId="167" fontId="20" fillId="0" borderId="2" xfId="3" applyNumberFormat="1" applyFont="1" applyBorder="1" applyAlignment="1">
      <alignment horizontal="center"/>
    </xf>
  </cellXfs>
  <cellStyles count="4">
    <cellStyle name="Currency" xfId="3" builtinId="4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50"/>
  <sheetViews>
    <sheetView tabSelected="1" workbookViewId="0">
      <pane ySplit="7" topLeftCell="A50" activePane="bottomLeft" state="frozen"/>
      <selection pane="bottomLeft" activeCell="D64" sqref="D64"/>
    </sheetView>
  </sheetViews>
  <sheetFormatPr defaultColWidth="11.1796875" defaultRowHeight="15" customHeight="1" x14ac:dyDescent="0.25"/>
  <cols>
    <col min="1" max="1" width="4.1796875" style="64" customWidth="1"/>
    <col min="2" max="2" width="6.54296875" style="64" customWidth="1"/>
    <col min="3" max="3" width="5" style="64" customWidth="1"/>
    <col min="4" max="4" width="21" style="64" customWidth="1"/>
    <col min="5" max="5" width="5.54296875" style="80" customWidth="1"/>
    <col min="6" max="6" width="10" style="88" customWidth="1"/>
    <col min="7" max="7" width="4.81640625" style="64" hidden="1" customWidth="1"/>
    <col min="8" max="8" width="4.90625" style="64" customWidth="1"/>
    <col min="9" max="9" width="6" style="63" customWidth="1"/>
    <col min="10" max="10" width="5.36328125" style="63" customWidth="1"/>
    <col min="11" max="11" width="8.90625" style="64" customWidth="1"/>
    <col min="12" max="12" width="6.1796875" style="64" customWidth="1"/>
    <col min="13" max="13" width="5.7265625" style="64" customWidth="1"/>
    <col min="14" max="18" width="4.453125" style="64" customWidth="1"/>
    <col min="19" max="80" width="8.90625" style="64" customWidth="1"/>
    <col min="81" max="16384" width="11.1796875" style="64"/>
  </cols>
  <sheetData>
    <row r="1" spans="1:84" ht="15" customHeight="1" x14ac:dyDescent="0.3">
      <c r="A1" s="96" t="s">
        <v>340</v>
      </c>
      <c r="B1" s="97"/>
      <c r="C1" s="97"/>
      <c r="D1" s="98"/>
      <c r="E1" s="99"/>
      <c r="F1" s="99"/>
      <c r="G1" s="100"/>
      <c r="H1" s="100"/>
      <c r="I1" s="100"/>
      <c r="J1" s="100"/>
      <c r="K1" s="100"/>
      <c r="L1" s="101"/>
      <c r="M1" s="100"/>
      <c r="N1" s="63"/>
      <c r="O1" s="63"/>
      <c r="P1" s="63"/>
      <c r="Q1" s="81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</row>
    <row r="2" spans="1:84" ht="15.75" customHeight="1" x14ac:dyDescent="0.3">
      <c r="A2" s="96" t="s">
        <v>370</v>
      </c>
      <c r="B2" s="98"/>
      <c r="C2" s="98"/>
      <c r="D2" s="98"/>
      <c r="E2" s="102" t="s">
        <v>0</v>
      </c>
      <c r="F2" s="102"/>
      <c r="G2" s="95"/>
      <c r="H2" s="95"/>
      <c r="I2" s="95"/>
      <c r="J2" s="95"/>
      <c r="K2" s="98"/>
      <c r="L2" s="103"/>
      <c r="M2" s="98"/>
      <c r="N2" s="2"/>
      <c r="O2" s="63"/>
      <c r="P2" s="63"/>
      <c r="Q2" s="81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</row>
    <row r="3" spans="1:84" ht="15.75" customHeight="1" x14ac:dyDescent="0.25">
      <c r="A3" s="104"/>
      <c r="B3" s="98"/>
      <c r="C3" s="98"/>
      <c r="D3" s="98"/>
      <c r="E3" s="99"/>
      <c r="F3" s="105" t="s">
        <v>341</v>
      </c>
      <c r="G3" s="95"/>
      <c r="H3" s="95"/>
      <c r="I3" s="95"/>
      <c r="J3" s="95"/>
      <c r="K3" s="95"/>
      <c r="L3" s="103"/>
      <c r="M3" s="98"/>
      <c r="N3" s="2"/>
      <c r="O3" s="63"/>
      <c r="P3" s="63"/>
      <c r="Q3" s="81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</row>
    <row r="4" spans="1:84" ht="15.75" customHeight="1" x14ac:dyDescent="0.25">
      <c r="A4" s="106" t="s">
        <v>3</v>
      </c>
      <c r="B4" s="107"/>
      <c r="C4" s="107"/>
      <c r="D4" s="98"/>
      <c r="E4" s="99"/>
      <c r="F4" s="105" t="s">
        <v>342</v>
      </c>
      <c r="G4" s="100"/>
      <c r="H4" s="108"/>
      <c r="I4" s="95" t="s">
        <v>1</v>
      </c>
      <c r="J4" s="95" t="s">
        <v>2</v>
      </c>
      <c r="K4" s="95"/>
      <c r="L4" s="103"/>
      <c r="M4" s="98"/>
      <c r="N4" s="2"/>
      <c r="O4" s="2"/>
      <c r="P4" s="2"/>
      <c r="Q4" s="83"/>
      <c r="R4" s="2"/>
      <c r="S4" s="2"/>
      <c r="T4" s="2"/>
      <c r="U4" s="2"/>
      <c r="V4" s="2"/>
      <c r="W4" s="2"/>
      <c r="X4" s="2"/>
      <c r="Y4" s="2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</row>
    <row r="5" spans="1:84" ht="15.75" customHeight="1" x14ac:dyDescent="0.25">
      <c r="A5" s="106"/>
      <c r="B5" s="95" t="s">
        <v>4</v>
      </c>
      <c r="C5" s="100"/>
      <c r="D5" s="98"/>
      <c r="E5" s="102" t="s">
        <v>7</v>
      </c>
      <c r="F5" s="102" t="s">
        <v>348</v>
      </c>
      <c r="G5" s="95" t="s">
        <v>8</v>
      </c>
      <c r="H5" s="95" t="s">
        <v>9</v>
      </c>
      <c r="I5" s="95" t="s">
        <v>10</v>
      </c>
      <c r="J5" s="95" t="s">
        <v>10</v>
      </c>
      <c r="K5" s="95" t="s">
        <v>371</v>
      </c>
      <c r="L5" s="103" t="s">
        <v>372</v>
      </c>
      <c r="M5" s="98" t="s">
        <v>373</v>
      </c>
      <c r="N5" s="2"/>
      <c r="O5" s="2"/>
      <c r="P5" s="2"/>
      <c r="Q5" s="82"/>
      <c r="R5" s="2"/>
      <c r="S5" s="2"/>
      <c r="T5" s="2"/>
      <c r="U5" s="2"/>
      <c r="V5" s="2"/>
      <c r="W5" s="2"/>
      <c r="X5" s="2"/>
      <c r="Y5" s="2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</row>
    <row r="6" spans="1:84" ht="15.75" customHeight="1" x14ac:dyDescent="0.25">
      <c r="A6" s="106"/>
      <c r="B6" s="95">
        <v>2025</v>
      </c>
      <c r="C6" s="95" t="s">
        <v>11</v>
      </c>
      <c r="D6" s="98"/>
      <c r="E6" s="102" t="s">
        <v>13</v>
      </c>
      <c r="F6" s="102" t="s">
        <v>349</v>
      </c>
      <c r="G6" s="95" t="s">
        <v>6</v>
      </c>
      <c r="H6" s="95" t="s">
        <v>6</v>
      </c>
      <c r="I6" s="95" t="s">
        <v>14</v>
      </c>
      <c r="J6" s="95" t="s">
        <v>14</v>
      </c>
      <c r="K6" s="95" t="s">
        <v>14</v>
      </c>
      <c r="L6" s="103"/>
      <c r="M6" s="98"/>
      <c r="N6" s="2"/>
      <c r="O6" s="2"/>
      <c r="P6" s="2"/>
      <c r="Q6" s="82"/>
      <c r="R6" s="2"/>
      <c r="S6" s="2"/>
      <c r="T6" s="2"/>
      <c r="U6" s="2"/>
      <c r="V6" s="2"/>
      <c r="W6" s="2"/>
      <c r="X6" s="2"/>
      <c r="Y6" s="2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</row>
    <row r="7" spans="1:84" ht="15.75" customHeight="1" x14ac:dyDescent="0.25">
      <c r="A7" s="106"/>
      <c r="B7" s="95">
        <f>COUNT(B9:B47)</f>
        <v>36</v>
      </c>
      <c r="C7" s="95" t="s">
        <v>15</v>
      </c>
      <c r="D7" s="98" t="s">
        <v>16</v>
      </c>
      <c r="E7" s="102" t="s">
        <v>18</v>
      </c>
      <c r="F7" s="102" t="s">
        <v>343</v>
      </c>
      <c r="G7" s="95" t="s">
        <v>19</v>
      </c>
      <c r="H7" s="95" t="s">
        <v>20</v>
      </c>
      <c r="I7" s="95">
        <f>COUNT(I9:I47)</f>
        <v>17</v>
      </c>
      <c r="J7" s="95">
        <f>COUNT(J9:J47)</f>
        <v>19</v>
      </c>
      <c r="K7" s="95"/>
      <c r="L7" s="103"/>
      <c r="M7" s="98"/>
      <c r="N7" s="2"/>
      <c r="O7" s="2"/>
      <c r="P7" s="2"/>
      <c r="Q7" s="82"/>
      <c r="R7" s="2"/>
      <c r="S7" s="2"/>
      <c r="T7" s="2"/>
      <c r="U7" s="2"/>
      <c r="V7" s="2"/>
      <c r="W7" s="2"/>
      <c r="X7" s="2"/>
      <c r="Y7" s="2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</row>
    <row r="8" spans="1:84" ht="15.75" customHeight="1" x14ac:dyDescent="0.25">
      <c r="A8" s="106"/>
      <c r="B8" s="95"/>
      <c r="C8" s="95"/>
      <c r="D8" s="98" t="s">
        <v>374</v>
      </c>
      <c r="E8" s="102"/>
      <c r="F8" s="109"/>
      <c r="G8" s="95"/>
      <c r="H8" s="95"/>
      <c r="I8" s="95"/>
      <c r="J8" s="95"/>
      <c r="K8" s="95"/>
      <c r="L8" s="103"/>
      <c r="M8" s="98"/>
      <c r="N8" s="2"/>
      <c r="O8" s="2"/>
      <c r="P8" s="2"/>
      <c r="Q8" s="82"/>
      <c r="R8" s="2"/>
      <c r="S8" s="2"/>
      <c r="T8" s="2"/>
      <c r="U8" s="2"/>
      <c r="V8" s="2"/>
      <c r="W8" s="2"/>
      <c r="X8" s="2"/>
      <c r="Y8" s="2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</row>
    <row r="9" spans="1:84" ht="15.75" customHeight="1" x14ac:dyDescent="0.25">
      <c r="A9" s="106">
        <v>1</v>
      </c>
      <c r="B9" s="95">
        <v>2025</v>
      </c>
      <c r="C9" s="95" t="s">
        <v>21</v>
      </c>
      <c r="D9" s="98" t="s">
        <v>134</v>
      </c>
      <c r="E9" s="98">
        <v>7.8</v>
      </c>
      <c r="F9" s="102">
        <f>IF(E9=0,0,(E9*(115/113))+(66.2-71))</f>
        <v>3.1380530973451357</v>
      </c>
      <c r="G9" s="95"/>
      <c r="H9" s="102">
        <f>+F9+G9</f>
        <v>3.1380530973451357</v>
      </c>
      <c r="I9" s="95"/>
      <c r="J9" s="95">
        <v>72</v>
      </c>
      <c r="K9" s="102">
        <f>+I9+J9-H9</f>
        <v>68.861946902654864</v>
      </c>
      <c r="L9" s="121">
        <v>1</v>
      </c>
      <c r="M9" s="122">
        <v>48</v>
      </c>
      <c r="N9" s="2"/>
      <c r="O9" s="2"/>
      <c r="P9" s="2"/>
      <c r="Q9" s="82"/>
      <c r="R9" s="2"/>
      <c r="S9" s="2"/>
      <c r="T9" s="2"/>
      <c r="U9" s="2"/>
      <c r="V9" s="2"/>
      <c r="W9" s="2"/>
      <c r="X9" s="2"/>
      <c r="Y9" s="2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</row>
    <row r="10" spans="1:84" ht="15.75" customHeight="1" x14ac:dyDescent="0.25">
      <c r="A10" s="106">
        <f t="shared" ref="A10:A47" si="0">A9+1</f>
        <v>2</v>
      </c>
      <c r="B10" s="95">
        <v>2025</v>
      </c>
      <c r="C10" s="95" t="s">
        <v>21</v>
      </c>
      <c r="D10" s="98" t="s">
        <v>28</v>
      </c>
      <c r="E10" s="98">
        <v>5.7</v>
      </c>
      <c r="F10" s="102">
        <f>IF(E10=0,0,(E10*(115/113))+(66.2-71))</f>
        <v>1.0008849557522153</v>
      </c>
      <c r="G10" s="95"/>
      <c r="H10" s="102">
        <f>+F10+G10</f>
        <v>1.0008849557522153</v>
      </c>
      <c r="I10" s="95">
        <v>71</v>
      </c>
      <c r="J10" s="95"/>
      <c r="K10" s="102">
        <f>+I10+J10-H10</f>
        <v>69.999115044247787</v>
      </c>
      <c r="L10" s="112">
        <v>2</v>
      </c>
      <c r="M10" s="122">
        <v>32</v>
      </c>
      <c r="N10" s="2"/>
      <c r="O10" s="2"/>
      <c r="P10" s="2"/>
      <c r="Q10" s="82"/>
      <c r="R10" s="2"/>
      <c r="S10" s="2"/>
      <c r="T10" s="2"/>
      <c r="U10" s="2"/>
      <c r="V10" s="2"/>
      <c r="W10" s="2"/>
      <c r="X10" s="2"/>
      <c r="Y10" s="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</row>
    <row r="11" spans="1:84" ht="15.75" customHeight="1" x14ac:dyDescent="0.25">
      <c r="A11" s="106">
        <f t="shared" si="0"/>
        <v>3</v>
      </c>
      <c r="B11" s="95">
        <v>2025</v>
      </c>
      <c r="C11" s="95" t="s">
        <v>21</v>
      </c>
      <c r="D11" s="98" t="s">
        <v>136</v>
      </c>
      <c r="E11" s="98">
        <v>5.0999999999999996</v>
      </c>
      <c r="F11" s="102">
        <f>IF(E11=0,0,(E11*(115/113))+(66.2-71))</f>
        <v>0.3902654867256663</v>
      </c>
      <c r="G11" s="95"/>
      <c r="H11" s="102">
        <f>+F11+G11</f>
        <v>0.3902654867256663</v>
      </c>
      <c r="I11" s="95">
        <v>71</v>
      </c>
      <c r="J11" s="95"/>
      <c r="K11" s="102">
        <f>+I11+J11-H11</f>
        <v>70.609734513274333</v>
      </c>
      <c r="L11" s="111"/>
      <c r="M11" s="98"/>
      <c r="N11" s="2"/>
      <c r="O11" s="2"/>
      <c r="P11" s="92"/>
      <c r="Q11" s="91"/>
      <c r="R11" s="92"/>
      <c r="S11" s="92"/>
      <c r="T11" s="2"/>
      <c r="U11" s="2"/>
      <c r="V11" s="2"/>
      <c r="W11" s="2"/>
      <c r="X11" s="2"/>
      <c r="Y11" s="2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</row>
    <row r="12" spans="1:84" ht="15.75" customHeight="1" x14ac:dyDescent="0.25">
      <c r="A12" s="106">
        <f t="shared" si="0"/>
        <v>4</v>
      </c>
      <c r="B12" s="95">
        <v>2025</v>
      </c>
      <c r="C12" s="95" t="s">
        <v>21</v>
      </c>
      <c r="D12" s="98" t="s">
        <v>156</v>
      </c>
      <c r="E12" s="98">
        <v>7.7</v>
      </c>
      <c r="F12" s="102">
        <f>IF(E12=0,0,(E12*(115/113))+(66.2-71))</f>
        <v>3.0362831858407109</v>
      </c>
      <c r="G12" s="95"/>
      <c r="H12" s="102">
        <f>+F12+G12</f>
        <v>3.0362831858407109</v>
      </c>
      <c r="I12" s="95"/>
      <c r="J12" s="108">
        <v>75</v>
      </c>
      <c r="K12" s="102">
        <f>+I12+J12-H12</f>
        <v>71.963716814159284</v>
      </c>
      <c r="L12" s="101"/>
      <c r="M12" s="100"/>
      <c r="N12" s="63"/>
      <c r="O12" s="2"/>
      <c r="P12" s="92"/>
      <c r="Q12" s="91"/>
      <c r="R12" s="92"/>
      <c r="S12" s="92"/>
      <c r="T12" s="2"/>
      <c r="U12" s="2"/>
      <c r="V12" s="2"/>
      <c r="W12" s="2"/>
      <c r="X12" s="2"/>
      <c r="Y12" s="2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</row>
    <row r="13" spans="1:84" ht="15.75" customHeight="1" x14ac:dyDescent="0.25">
      <c r="A13" s="106">
        <f t="shared" si="0"/>
        <v>5</v>
      </c>
      <c r="B13" s="95">
        <v>2025</v>
      </c>
      <c r="C13" s="95" t="s">
        <v>21</v>
      </c>
      <c r="D13" s="98" t="s">
        <v>49</v>
      </c>
      <c r="E13" s="98">
        <v>7.3</v>
      </c>
      <c r="F13" s="102">
        <f>IF(E13=0,0,(E13*(115/113))+(66.2-71))</f>
        <v>2.6292035398230116</v>
      </c>
      <c r="G13" s="95"/>
      <c r="H13" s="102">
        <f>+F13+G13</f>
        <v>2.6292035398230116</v>
      </c>
      <c r="I13" s="95">
        <v>75</v>
      </c>
      <c r="J13" s="95"/>
      <c r="K13" s="102">
        <f>+I13+J13-H13</f>
        <v>72.37079646017699</v>
      </c>
      <c r="L13" s="111"/>
      <c r="M13" s="98"/>
      <c r="N13" s="2"/>
      <c r="O13" s="2"/>
      <c r="P13" s="2"/>
      <c r="Q13" s="8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63"/>
      <c r="CD13" s="63"/>
      <c r="CE13" s="63"/>
      <c r="CF13" s="63"/>
    </row>
    <row r="14" spans="1:84" ht="15.75" customHeight="1" x14ac:dyDescent="0.25">
      <c r="A14" s="106">
        <f t="shared" si="0"/>
        <v>6</v>
      </c>
      <c r="B14" s="95">
        <v>2025</v>
      </c>
      <c r="C14" s="95" t="s">
        <v>26</v>
      </c>
      <c r="D14" s="98" t="s">
        <v>188</v>
      </c>
      <c r="E14" s="98">
        <v>8.6</v>
      </c>
      <c r="F14" s="102">
        <f>IF(E14=0,0,(E14*(105/113))+(63.2-71))</f>
        <v>0.19115044247787871</v>
      </c>
      <c r="G14" s="95"/>
      <c r="H14" s="102">
        <f>+F14+G14</f>
        <v>0.19115044247787871</v>
      </c>
      <c r="I14" s="95">
        <v>77</v>
      </c>
      <c r="J14" s="100"/>
      <c r="K14" s="102">
        <f>+I14+J14-H14</f>
        <v>76.808849557522123</v>
      </c>
      <c r="L14" s="111"/>
      <c r="M14" s="98"/>
      <c r="N14" s="2"/>
      <c r="O14" s="2"/>
      <c r="P14" s="2"/>
      <c r="Q14" s="8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63"/>
      <c r="CD14" s="63"/>
      <c r="CE14" s="63"/>
      <c r="CF14" s="63"/>
    </row>
    <row r="15" spans="1:84" ht="15.75" customHeight="1" x14ac:dyDescent="0.25">
      <c r="A15" s="106">
        <f t="shared" si="0"/>
        <v>7</v>
      </c>
      <c r="B15" s="95">
        <v>2025</v>
      </c>
      <c r="C15" s="95" t="s">
        <v>21</v>
      </c>
      <c r="D15" s="98" t="s">
        <v>162</v>
      </c>
      <c r="E15" s="98">
        <v>8.1999999999999993</v>
      </c>
      <c r="F15" s="102">
        <f>IF(E15=0,0,(E15*(115/113))+(66.2-71))</f>
        <v>3.545132743362835</v>
      </c>
      <c r="G15" s="95"/>
      <c r="H15" s="102">
        <f>+F15+G15</f>
        <v>3.545132743362835</v>
      </c>
      <c r="I15" s="95"/>
      <c r="J15" s="95">
        <v>81</v>
      </c>
      <c r="K15" s="102">
        <f>+I15+J15-H15</f>
        <v>77.454867256637158</v>
      </c>
      <c r="L15" s="98"/>
      <c r="M15" s="98"/>
      <c r="N15" s="2"/>
      <c r="O15" s="2"/>
      <c r="P15" s="2"/>
      <c r="Q15" s="8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63"/>
      <c r="CD15" s="63"/>
      <c r="CE15" s="63"/>
      <c r="CF15" s="63"/>
    </row>
    <row r="16" spans="1:84" ht="15.75" customHeight="1" x14ac:dyDescent="0.25">
      <c r="A16" s="106">
        <f t="shared" si="0"/>
        <v>8</v>
      </c>
      <c r="B16" s="95">
        <v>2025</v>
      </c>
      <c r="C16" s="95" t="s">
        <v>26</v>
      </c>
      <c r="D16" s="100" t="s">
        <v>43</v>
      </c>
      <c r="E16" s="98">
        <v>11.9</v>
      </c>
      <c r="F16" s="102">
        <f>IF(E16=0,0,(E16*(105/113))+(63.2-71))</f>
        <v>3.2575221238938088</v>
      </c>
      <c r="G16" s="108"/>
      <c r="H16" s="102">
        <f>+F16+G16</f>
        <v>3.2575221238938088</v>
      </c>
      <c r="I16" s="95">
        <v>85</v>
      </c>
      <c r="J16" s="95"/>
      <c r="K16" s="102">
        <f>+I16+J16-H16</f>
        <v>81.742477876106193</v>
      </c>
      <c r="L16" s="98"/>
      <c r="M16" s="98"/>
      <c r="N16" s="2"/>
      <c r="O16" s="2"/>
      <c r="P16" s="2"/>
      <c r="Q16" s="82"/>
      <c r="R16" s="2"/>
      <c r="S16" s="2"/>
      <c r="T16" s="2"/>
      <c r="U16" s="2"/>
      <c r="V16" s="2"/>
      <c r="W16" s="2"/>
      <c r="X16" s="2"/>
      <c r="Y16" s="2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</row>
    <row r="17" spans="1:84" ht="15.75" customHeight="1" x14ac:dyDescent="0.25">
      <c r="A17" s="106">
        <f t="shared" si="0"/>
        <v>9</v>
      </c>
      <c r="B17" s="95">
        <v>2025</v>
      </c>
      <c r="C17" s="95" t="s">
        <v>26</v>
      </c>
      <c r="D17" s="98" t="s">
        <v>319</v>
      </c>
      <c r="E17" s="98">
        <v>10.1</v>
      </c>
      <c r="F17" s="102">
        <f>IF(E17=0,0,(E17*(105/113))+(63.2-71))</f>
        <v>1.5849557522123927</v>
      </c>
      <c r="G17" s="108"/>
      <c r="H17" s="102">
        <f>+F17+G17</f>
        <v>1.5849557522123927</v>
      </c>
      <c r="I17" s="95">
        <v>90</v>
      </c>
      <c r="J17" s="95"/>
      <c r="K17" s="102">
        <f>+I17+J17-H17</f>
        <v>88.415044247787606</v>
      </c>
      <c r="L17" s="111"/>
      <c r="M17" s="98"/>
      <c r="N17" s="2"/>
      <c r="O17" s="2"/>
      <c r="P17" s="2"/>
      <c r="Q17" s="82"/>
      <c r="R17" s="2"/>
      <c r="S17" s="2"/>
      <c r="T17" s="2"/>
      <c r="U17" s="2"/>
      <c r="V17" s="2"/>
      <c r="W17" s="2"/>
      <c r="X17" s="2"/>
      <c r="Y17" s="2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</row>
    <row r="18" spans="1:84" ht="15.75" customHeight="1" x14ac:dyDescent="0.25">
      <c r="A18" s="106"/>
      <c r="B18" s="95"/>
      <c r="C18" s="95"/>
      <c r="D18" s="98" t="s">
        <v>375</v>
      </c>
      <c r="E18" s="98"/>
      <c r="F18" s="102"/>
      <c r="G18" s="95"/>
      <c r="H18" s="102"/>
      <c r="I18" s="95"/>
      <c r="J18" s="95"/>
      <c r="K18" s="102"/>
      <c r="L18" s="111"/>
      <c r="M18" s="98"/>
      <c r="N18" s="2"/>
      <c r="O18" s="2"/>
      <c r="P18" s="2"/>
      <c r="Q18" s="82"/>
      <c r="R18" s="2"/>
      <c r="S18" s="2"/>
      <c r="T18" s="2"/>
      <c r="U18" s="2"/>
      <c r="V18" s="2"/>
      <c r="W18" s="2"/>
      <c r="X18" s="2"/>
      <c r="Y18" s="2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</row>
    <row r="19" spans="1:84" ht="15.75" customHeight="1" x14ac:dyDescent="0.25">
      <c r="A19" s="106">
        <v>1</v>
      </c>
      <c r="B19" s="95">
        <v>2025</v>
      </c>
      <c r="C19" s="95" t="s">
        <v>21</v>
      </c>
      <c r="D19" s="98" t="s">
        <v>44</v>
      </c>
      <c r="E19" s="98">
        <v>10.5</v>
      </c>
      <c r="F19" s="102">
        <f>IF(E19=0,0,(E19*(115/113))+(66.2-71))</f>
        <v>5.8858407079646042</v>
      </c>
      <c r="G19" s="108"/>
      <c r="H19" s="102">
        <f>+F19+G19</f>
        <v>5.8858407079646042</v>
      </c>
      <c r="I19" s="95"/>
      <c r="J19" s="95">
        <v>77</v>
      </c>
      <c r="K19" s="102">
        <f>+I19+J19-H19</f>
        <v>71.114159292035396</v>
      </c>
      <c r="L19" s="121">
        <v>1</v>
      </c>
      <c r="M19" s="122">
        <v>48</v>
      </c>
      <c r="N19" s="2"/>
      <c r="O19" s="2"/>
      <c r="P19" s="2"/>
      <c r="Q19" s="8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63"/>
      <c r="CD19" s="63"/>
      <c r="CE19" s="63"/>
      <c r="CF19" s="63"/>
    </row>
    <row r="20" spans="1:84" ht="15.75" customHeight="1" x14ac:dyDescent="0.25">
      <c r="A20" s="106">
        <f t="shared" si="0"/>
        <v>2</v>
      </c>
      <c r="B20" s="95">
        <v>2025</v>
      </c>
      <c r="C20" s="95" t="s">
        <v>21</v>
      </c>
      <c r="D20" s="98" t="s">
        <v>115</v>
      </c>
      <c r="E20" s="98">
        <v>8.9</v>
      </c>
      <c r="F20" s="102">
        <f>IF(E20=0,0,(E20*(115/113))+(66.2-71))</f>
        <v>4.2575221238938088</v>
      </c>
      <c r="G20" s="95"/>
      <c r="H20" s="102">
        <f>+F20+G20</f>
        <v>4.2575221238938088</v>
      </c>
      <c r="I20" s="95"/>
      <c r="J20" s="95">
        <v>76</v>
      </c>
      <c r="K20" s="102">
        <f>+I20+J20-H20</f>
        <v>71.742477876106193</v>
      </c>
      <c r="L20" s="112">
        <v>2</v>
      </c>
      <c r="M20" s="122">
        <v>32</v>
      </c>
      <c r="N20" s="2"/>
      <c r="O20" s="2"/>
      <c r="P20" s="2"/>
      <c r="Q20" s="8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63"/>
      <c r="CD20" s="63"/>
      <c r="CE20" s="63"/>
      <c r="CF20" s="63"/>
    </row>
    <row r="21" spans="1:84" ht="15.75" customHeight="1" x14ac:dyDescent="0.25">
      <c r="A21" s="106">
        <f t="shared" si="0"/>
        <v>3</v>
      </c>
      <c r="B21" s="95">
        <v>2025</v>
      </c>
      <c r="C21" s="95" t="s">
        <v>21</v>
      </c>
      <c r="D21" s="98" t="s">
        <v>24</v>
      </c>
      <c r="E21" s="110">
        <v>9.8000000000000007</v>
      </c>
      <c r="F21" s="102">
        <f>IF(E21=0,0,(E21*(115/113))+(66.2-71))</f>
        <v>5.1734513274336322</v>
      </c>
      <c r="G21" s="95"/>
      <c r="H21" s="102">
        <f>+F21+G21</f>
        <v>5.1734513274336322</v>
      </c>
      <c r="I21" s="108">
        <v>77</v>
      </c>
      <c r="J21" s="95"/>
      <c r="K21" s="102">
        <f>+I21+J21-H21</f>
        <v>71.826548672566361</v>
      </c>
      <c r="L21" s="111"/>
      <c r="M21" s="98"/>
      <c r="N21" s="2"/>
      <c r="O21" s="2"/>
      <c r="P21" s="2"/>
      <c r="Q21" s="8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63"/>
      <c r="CD21" s="63"/>
      <c r="CE21" s="63"/>
      <c r="CF21" s="63"/>
    </row>
    <row r="22" spans="1:84" ht="15.75" customHeight="1" x14ac:dyDescent="0.25">
      <c r="A22" s="106">
        <f t="shared" si="0"/>
        <v>4</v>
      </c>
      <c r="B22" s="95">
        <v>2025</v>
      </c>
      <c r="C22" s="95" t="s">
        <v>21</v>
      </c>
      <c r="D22" s="100" t="s">
        <v>320</v>
      </c>
      <c r="E22" s="98">
        <v>12.7</v>
      </c>
      <c r="F22" s="102">
        <f>IF(E22=0,0,(E22*(115/113))+(66.2-71))</f>
        <v>8.1247787610619486</v>
      </c>
      <c r="G22" s="108"/>
      <c r="H22" s="102">
        <f>+F22+G22</f>
        <v>8.1247787610619486</v>
      </c>
      <c r="I22" s="95">
        <v>80</v>
      </c>
      <c r="J22" s="95"/>
      <c r="K22" s="102">
        <f>+I22+J22-H22</f>
        <v>71.875221238938053</v>
      </c>
      <c r="L22" s="111"/>
      <c r="M22" s="98"/>
      <c r="N22" s="2"/>
      <c r="O22" s="2"/>
      <c r="P22" s="2"/>
      <c r="Q22" s="8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63"/>
      <c r="CD22" s="63"/>
      <c r="CE22" s="63"/>
      <c r="CF22" s="63"/>
    </row>
    <row r="23" spans="1:84" ht="15.75" customHeight="1" x14ac:dyDescent="0.25">
      <c r="A23" s="106">
        <f t="shared" si="0"/>
        <v>5</v>
      </c>
      <c r="B23" s="95">
        <v>2025</v>
      </c>
      <c r="C23" s="95" t="s">
        <v>26</v>
      </c>
      <c r="D23" s="98" t="s">
        <v>106</v>
      </c>
      <c r="E23" s="98">
        <v>17</v>
      </c>
      <c r="F23" s="102">
        <f>IF(E23=0,0,(E23*(105/113))+(63.2-71))</f>
        <v>7.9964601769911532</v>
      </c>
      <c r="G23" s="95"/>
      <c r="H23" s="102">
        <f>+F23+G23</f>
        <v>7.9964601769911532</v>
      </c>
      <c r="I23" s="95">
        <v>80</v>
      </c>
      <c r="J23" s="95"/>
      <c r="K23" s="102">
        <f>+I23+J23-H23</f>
        <v>72.00353982300885</v>
      </c>
      <c r="L23" s="111"/>
      <c r="M23" s="98"/>
      <c r="N23" s="2"/>
      <c r="O23" s="2"/>
      <c r="P23" s="2"/>
      <c r="Q23" s="8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63"/>
      <c r="CD23" s="63"/>
      <c r="CE23" s="63"/>
      <c r="CF23" s="63"/>
    </row>
    <row r="24" spans="1:84" ht="15.75" customHeight="1" x14ac:dyDescent="0.25">
      <c r="A24" s="106">
        <f t="shared" si="0"/>
        <v>6</v>
      </c>
      <c r="B24" s="95">
        <v>2025</v>
      </c>
      <c r="C24" s="95" t="s">
        <v>26</v>
      </c>
      <c r="D24" s="98" t="s">
        <v>64</v>
      </c>
      <c r="E24" s="98">
        <v>16.399999999999999</v>
      </c>
      <c r="F24" s="102">
        <f>IF(E24=0,0,(E24*(105/113))+(63.2-71))</f>
        <v>7.4389380530973472</v>
      </c>
      <c r="G24" s="95"/>
      <c r="H24" s="102">
        <f>+F24+G24</f>
        <v>7.4389380530973472</v>
      </c>
      <c r="I24" s="95"/>
      <c r="J24" s="95">
        <v>85</v>
      </c>
      <c r="K24" s="102">
        <f>+I24+J24-H24</f>
        <v>77.561061946902655</v>
      </c>
      <c r="L24" s="111"/>
      <c r="M24" s="98"/>
      <c r="N24" s="2"/>
      <c r="O24" s="2"/>
      <c r="P24" s="2"/>
      <c r="Q24" s="8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63"/>
      <c r="CD24" s="63"/>
      <c r="CE24" s="63"/>
      <c r="CF24" s="63"/>
    </row>
    <row r="25" spans="1:84" ht="15.75" customHeight="1" x14ac:dyDescent="0.25">
      <c r="A25" s="106">
        <f t="shared" si="0"/>
        <v>7</v>
      </c>
      <c r="B25" s="95">
        <v>2025</v>
      </c>
      <c r="C25" s="95" t="s">
        <v>21</v>
      </c>
      <c r="D25" s="98" t="s">
        <v>55</v>
      </c>
      <c r="E25" s="98">
        <v>10.7</v>
      </c>
      <c r="F25" s="102">
        <f>IF(E25=0,0,(E25*(115/113))+(66.2-71))</f>
        <v>6.0893805309734539</v>
      </c>
      <c r="G25" s="108"/>
      <c r="H25" s="102">
        <f>+F25+G25</f>
        <v>6.0893805309734539</v>
      </c>
      <c r="I25" s="95"/>
      <c r="J25" s="95">
        <v>84</v>
      </c>
      <c r="K25" s="102">
        <f>+I25+J25-H25</f>
        <v>77.910619469026543</v>
      </c>
      <c r="L25" s="103"/>
      <c r="M25" s="98"/>
      <c r="N25" s="2"/>
      <c r="O25" s="2"/>
      <c r="P25" s="2"/>
      <c r="Q25" s="82"/>
      <c r="R25" s="2"/>
      <c r="S25" s="2"/>
      <c r="T25" s="2"/>
      <c r="U25" s="2"/>
      <c r="V25" s="2"/>
      <c r="W25" s="2"/>
      <c r="X25" s="2"/>
      <c r="Y25" s="2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</row>
    <row r="26" spans="1:84" ht="15.75" customHeight="1" x14ac:dyDescent="0.25">
      <c r="A26" s="106">
        <f t="shared" si="0"/>
        <v>8</v>
      </c>
      <c r="B26" s="95">
        <v>2025</v>
      </c>
      <c r="C26" s="95" t="s">
        <v>21</v>
      </c>
      <c r="D26" s="100" t="s">
        <v>316</v>
      </c>
      <c r="E26" s="98">
        <v>11.1</v>
      </c>
      <c r="F26" s="102">
        <f>IF(E26=0,0,(E26*(115/113))+(66.2-71))</f>
        <v>6.4964601769911532</v>
      </c>
      <c r="G26" s="108"/>
      <c r="H26" s="102">
        <f>+F26+G26</f>
        <v>6.4964601769911532</v>
      </c>
      <c r="I26" s="95"/>
      <c r="J26" s="95">
        <v>85</v>
      </c>
      <c r="K26" s="102">
        <f>+I26+J26-H26</f>
        <v>78.50353982300885</v>
      </c>
      <c r="L26" s="103"/>
      <c r="M26" s="98"/>
      <c r="N26" s="2"/>
      <c r="O26" s="2"/>
      <c r="P26" s="2"/>
      <c r="Q26" s="8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63"/>
      <c r="CD26" s="63"/>
      <c r="CE26" s="63"/>
      <c r="CF26" s="63"/>
    </row>
    <row r="27" spans="1:84" ht="15.75" customHeight="1" x14ac:dyDescent="0.25">
      <c r="A27" s="106">
        <f t="shared" si="0"/>
        <v>9</v>
      </c>
      <c r="B27" s="95">
        <v>2025</v>
      </c>
      <c r="C27" s="95" t="s">
        <v>21</v>
      </c>
      <c r="D27" s="98" t="s">
        <v>330</v>
      </c>
      <c r="E27" s="98">
        <v>10.3</v>
      </c>
      <c r="F27" s="102">
        <f>IF(E27=0,0,(E27*(115/113))+(66.2-71))</f>
        <v>5.6823008849557564</v>
      </c>
      <c r="G27" s="95"/>
      <c r="H27" s="102">
        <f>+F27+G27</f>
        <v>5.6823008849557564</v>
      </c>
      <c r="I27" s="95">
        <v>85</v>
      </c>
      <c r="J27" s="95"/>
      <c r="K27" s="102">
        <f>+I27+J27-H27</f>
        <v>79.317699115044249</v>
      </c>
      <c r="L27" s="103"/>
      <c r="M27" s="98"/>
      <c r="N27" s="2"/>
      <c r="O27" s="2"/>
      <c r="P27" s="2"/>
      <c r="Q27" s="8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63"/>
      <c r="CD27" s="63"/>
      <c r="CE27" s="63"/>
      <c r="CF27" s="63"/>
    </row>
    <row r="28" spans="1:84" ht="15.75" customHeight="1" x14ac:dyDescent="0.25">
      <c r="A28" s="106"/>
      <c r="B28" s="95"/>
      <c r="C28" s="95"/>
      <c r="D28" s="98" t="s">
        <v>376</v>
      </c>
      <c r="E28" s="98"/>
      <c r="F28" s="102"/>
      <c r="G28" s="108"/>
      <c r="H28" s="102"/>
      <c r="I28" s="95"/>
      <c r="J28" s="95"/>
      <c r="K28" s="102"/>
      <c r="L28" s="103"/>
      <c r="M28" s="98"/>
      <c r="N28" s="2"/>
      <c r="O28" s="2"/>
      <c r="P28" s="2"/>
      <c r="Q28" s="8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63"/>
      <c r="CD28" s="63"/>
      <c r="CE28" s="63"/>
      <c r="CF28" s="63"/>
    </row>
    <row r="29" spans="1:84" ht="15.75" customHeight="1" x14ac:dyDescent="0.25">
      <c r="A29" s="106">
        <v>1</v>
      </c>
      <c r="B29" s="108">
        <v>2025</v>
      </c>
      <c r="C29" s="95" t="s">
        <v>21</v>
      </c>
      <c r="D29" s="98" t="s">
        <v>138</v>
      </c>
      <c r="E29" s="98">
        <v>13.1</v>
      </c>
      <c r="F29" s="102">
        <f>IF(E29=0,0,(E29*(115/113))+(66.2-71))</f>
        <v>8.5318584070796497</v>
      </c>
      <c r="G29" s="95"/>
      <c r="H29" s="102">
        <f>+F29+G29</f>
        <v>8.5318584070796497</v>
      </c>
      <c r="I29" s="95"/>
      <c r="J29" s="108">
        <v>79</v>
      </c>
      <c r="K29" s="102">
        <f>+I29+J29-H29</f>
        <v>70.468141592920347</v>
      </c>
      <c r="L29" s="121">
        <v>1</v>
      </c>
      <c r="M29" s="122">
        <v>48</v>
      </c>
      <c r="N29" s="2"/>
      <c r="O29" s="2"/>
      <c r="P29" s="2"/>
      <c r="Q29" s="8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63"/>
      <c r="CD29" s="63"/>
      <c r="CE29" s="63"/>
      <c r="CF29" s="63"/>
    </row>
    <row r="30" spans="1:84" ht="15.75" customHeight="1" x14ac:dyDescent="0.25">
      <c r="A30" s="106">
        <f t="shared" si="0"/>
        <v>2</v>
      </c>
      <c r="B30" s="95">
        <v>2025</v>
      </c>
      <c r="C30" s="95" t="s">
        <v>21</v>
      </c>
      <c r="D30" s="98" t="s">
        <v>93</v>
      </c>
      <c r="E30" s="98">
        <v>15.7</v>
      </c>
      <c r="F30" s="102">
        <f>IF(E30=0,0,(E30*(115/113))+(66.2-71))</f>
        <v>11.177876106194693</v>
      </c>
      <c r="G30" s="95"/>
      <c r="H30" s="102">
        <f>+F30+G30</f>
        <v>11.177876106194693</v>
      </c>
      <c r="I30" s="95">
        <v>83</v>
      </c>
      <c r="J30" s="108"/>
      <c r="K30" s="102">
        <f>+I30+J30-H30</f>
        <v>71.822123893805312</v>
      </c>
      <c r="L30" s="112">
        <v>2</v>
      </c>
      <c r="M30" s="122">
        <v>32</v>
      </c>
      <c r="N30" s="2"/>
      <c r="O30" s="2"/>
      <c r="P30" s="2"/>
      <c r="Q30" s="8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63"/>
      <c r="CD30" s="63"/>
      <c r="CE30" s="63"/>
      <c r="CF30" s="63"/>
    </row>
    <row r="31" spans="1:84" ht="15.75" customHeight="1" x14ac:dyDescent="0.25">
      <c r="A31" s="106">
        <f t="shared" si="0"/>
        <v>3</v>
      </c>
      <c r="B31" s="95">
        <v>2025</v>
      </c>
      <c r="C31" s="95" t="s">
        <v>21</v>
      </c>
      <c r="D31" s="100" t="s">
        <v>175</v>
      </c>
      <c r="E31" s="98">
        <v>15.2</v>
      </c>
      <c r="F31" s="102">
        <f>IF(E31=0,0,(E31*(115/113))+(66.2-71))</f>
        <v>10.669026548672569</v>
      </c>
      <c r="G31" s="108"/>
      <c r="H31" s="102">
        <f>+F31+G31</f>
        <v>10.669026548672569</v>
      </c>
      <c r="I31" s="95"/>
      <c r="J31" s="95">
        <v>83</v>
      </c>
      <c r="K31" s="102">
        <f>+I31+J31-H31</f>
        <v>72.330973451327424</v>
      </c>
      <c r="L31" s="111"/>
      <c r="M31" s="98"/>
      <c r="N31" s="2"/>
      <c r="O31" s="2"/>
      <c r="P31" s="2"/>
      <c r="Q31" s="8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63"/>
      <c r="CD31" s="63"/>
      <c r="CE31" s="63"/>
      <c r="CF31" s="63"/>
    </row>
    <row r="32" spans="1:84" ht="15.75" customHeight="1" x14ac:dyDescent="0.25">
      <c r="A32" s="106">
        <f t="shared" si="0"/>
        <v>4</v>
      </c>
      <c r="B32" s="95">
        <v>2025</v>
      </c>
      <c r="C32" s="95" t="s">
        <v>21</v>
      </c>
      <c r="D32" s="98" t="s">
        <v>155</v>
      </c>
      <c r="E32" s="98">
        <v>15.7</v>
      </c>
      <c r="F32" s="102">
        <f>IF(E32=0,0,(E32*(115/113))+(66.2-71))</f>
        <v>11.177876106194693</v>
      </c>
      <c r="G32" s="95"/>
      <c r="H32" s="102">
        <f>+F32+G32</f>
        <v>11.177876106194693</v>
      </c>
      <c r="I32" s="95"/>
      <c r="J32" s="95">
        <v>86</v>
      </c>
      <c r="K32" s="102">
        <f>+I32+J32-H32</f>
        <v>74.822123893805312</v>
      </c>
      <c r="L32" s="111"/>
      <c r="M32" s="98"/>
      <c r="N32" s="2"/>
      <c r="O32" s="2"/>
      <c r="P32" s="2"/>
      <c r="Q32" s="8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63"/>
      <c r="CD32" s="63"/>
      <c r="CE32" s="63"/>
      <c r="CF32" s="63"/>
    </row>
    <row r="33" spans="1:84" ht="15.75" customHeight="1" x14ac:dyDescent="0.25">
      <c r="A33" s="106">
        <f t="shared" si="0"/>
        <v>5</v>
      </c>
      <c r="B33" s="95">
        <v>2025</v>
      </c>
      <c r="C33" s="95" t="s">
        <v>26</v>
      </c>
      <c r="D33" s="98" t="s">
        <v>63</v>
      </c>
      <c r="E33" s="98">
        <v>19.3</v>
      </c>
      <c r="F33" s="102">
        <f>IF(E33=0,0,(E33*(105/113))+(63.2-71))</f>
        <v>10.133628318584073</v>
      </c>
      <c r="G33" s="98"/>
      <c r="H33" s="102">
        <f>+F33+G33</f>
        <v>10.133628318584073</v>
      </c>
      <c r="I33" s="100"/>
      <c r="J33" s="95">
        <v>87</v>
      </c>
      <c r="K33" s="102">
        <f>+I33+J33-H33</f>
        <v>76.866371681415927</v>
      </c>
      <c r="L33" s="111"/>
      <c r="M33" s="98"/>
      <c r="N33" s="2"/>
      <c r="O33" s="63"/>
      <c r="P33" s="2"/>
      <c r="Q33" s="8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63"/>
      <c r="CD33" s="63"/>
      <c r="CE33" s="63"/>
      <c r="CF33" s="63"/>
    </row>
    <row r="34" spans="1:84" ht="15.75" customHeight="1" x14ac:dyDescent="0.25">
      <c r="A34" s="106">
        <f t="shared" si="0"/>
        <v>6</v>
      </c>
      <c r="B34" s="108">
        <v>2025</v>
      </c>
      <c r="C34" s="95" t="s">
        <v>21</v>
      </c>
      <c r="D34" s="98" t="s">
        <v>80</v>
      </c>
      <c r="E34" s="98">
        <v>15</v>
      </c>
      <c r="F34" s="102">
        <f>IF(E34=0,0,(E34*(115/113))+(66.2-71))</f>
        <v>10.46548672566372</v>
      </c>
      <c r="G34" s="95"/>
      <c r="H34" s="102">
        <f>+F34+G34</f>
        <v>10.46548672566372</v>
      </c>
      <c r="I34" s="108"/>
      <c r="J34" s="95">
        <v>89</v>
      </c>
      <c r="K34" s="102">
        <f>+I34+J34-H34</f>
        <v>78.534513274336277</v>
      </c>
      <c r="L34" s="112"/>
      <c r="M34" s="98"/>
      <c r="N34" s="2"/>
      <c r="O34" s="2"/>
      <c r="P34" s="2"/>
      <c r="Q34" s="8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63"/>
      <c r="CD34" s="63"/>
      <c r="CE34" s="63"/>
      <c r="CF34" s="63"/>
    </row>
    <row r="35" spans="1:84" ht="15.75" customHeight="1" x14ac:dyDescent="0.25">
      <c r="A35" s="106">
        <f t="shared" si="0"/>
        <v>7</v>
      </c>
      <c r="B35" s="95">
        <v>2025</v>
      </c>
      <c r="C35" s="95" t="s">
        <v>21</v>
      </c>
      <c r="D35" s="98" t="s">
        <v>90</v>
      </c>
      <c r="E35" s="98">
        <v>16.399999999999999</v>
      </c>
      <c r="F35" s="102">
        <f>IF(E35=0,0,(E35*(115/113))+(66.2-71))</f>
        <v>11.890265486725667</v>
      </c>
      <c r="G35" s="95"/>
      <c r="H35" s="102">
        <f>+F35+G35</f>
        <v>11.890265486725667</v>
      </c>
      <c r="I35" s="95">
        <v>91</v>
      </c>
      <c r="J35" s="108"/>
      <c r="K35" s="102">
        <f>+I35+J35-H35</f>
        <v>79.109734513274333</v>
      </c>
      <c r="L35" s="111"/>
      <c r="M35" s="98"/>
      <c r="N35" s="2"/>
      <c r="O35" s="2"/>
      <c r="P35" s="2"/>
      <c r="Q35" s="8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63"/>
      <c r="CD35" s="63"/>
      <c r="CE35" s="63"/>
      <c r="CF35" s="63"/>
    </row>
    <row r="36" spans="1:84" ht="15.75" customHeight="1" x14ac:dyDescent="0.25">
      <c r="A36" s="106">
        <f t="shared" si="0"/>
        <v>8</v>
      </c>
      <c r="B36" s="95">
        <v>2025</v>
      </c>
      <c r="C36" s="95" t="s">
        <v>21</v>
      </c>
      <c r="D36" s="100" t="s">
        <v>173</v>
      </c>
      <c r="E36" s="98">
        <v>16.2</v>
      </c>
      <c r="F36" s="102">
        <f>IF(E36=0,0,(E36*(115/113))+(66.2-71))</f>
        <v>11.686725663716818</v>
      </c>
      <c r="G36" s="108"/>
      <c r="H36" s="102">
        <f>+F36+G36</f>
        <v>11.686725663716818</v>
      </c>
      <c r="I36" s="95">
        <v>91</v>
      </c>
      <c r="J36" s="95"/>
      <c r="K36" s="102">
        <f>+I36+J36-H36</f>
        <v>79.313274336283186</v>
      </c>
      <c r="L36" s="111"/>
      <c r="M36" s="98"/>
      <c r="N36" s="2"/>
      <c r="O36" s="2"/>
      <c r="P36" s="2"/>
      <c r="Q36" s="8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63"/>
      <c r="CD36" s="63"/>
      <c r="CE36" s="63"/>
      <c r="CF36" s="63"/>
    </row>
    <row r="37" spans="1:84" ht="15.75" customHeight="1" x14ac:dyDescent="0.25">
      <c r="A37" s="106">
        <f t="shared" si="0"/>
        <v>9</v>
      </c>
      <c r="B37" s="95">
        <v>2025</v>
      </c>
      <c r="C37" s="95" t="s">
        <v>26</v>
      </c>
      <c r="D37" s="98" t="s">
        <v>75</v>
      </c>
      <c r="E37" s="98">
        <v>20.6</v>
      </c>
      <c r="F37" s="102">
        <f>IF(E37=0,0,(E37*(105/113))+(63.2-71))</f>
        <v>11.341592920353985</v>
      </c>
      <c r="G37" s="95"/>
      <c r="H37" s="102">
        <f>+F37+G37</f>
        <v>11.341592920353985</v>
      </c>
      <c r="I37" s="108">
        <v>92</v>
      </c>
      <c r="J37" s="95"/>
      <c r="K37" s="102">
        <f>+I37+J37-H37</f>
        <v>80.658407079646011</v>
      </c>
      <c r="L37" s="111"/>
      <c r="M37" s="98"/>
      <c r="N37" s="2"/>
      <c r="O37" s="2"/>
      <c r="P37" s="2"/>
      <c r="Q37" s="8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63"/>
      <c r="CD37" s="63"/>
      <c r="CE37" s="63"/>
      <c r="CF37" s="63"/>
    </row>
    <row r="38" spans="1:84" ht="15.75" customHeight="1" x14ac:dyDescent="0.25">
      <c r="A38" s="106"/>
      <c r="B38" s="95"/>
      <c r="C38" s="95"/>
      <c r="D38" s="98" t="s">
        <v>377</v>
      </c>
      <c r="E38" s="98"/>
      <c r="F38" s="102"/>
      <c r="G38" s="95"/>
      <c r="H38" s="102"/>
      <c r="I38" s="95"/>
      <c r="J38" s="108"/>
      <c r="K38" s="102"/>
      <c r="L38" s="111"/>
      <c r="M38" s="98"/>
      <c r="N38" s="2"/>
      <c r="O38" s="2"/>
      <c r="P38" s="2"/>
      <c r="Q38" s="8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63"/>
      <c r="CD38" s="63"/>
      <c r="CE38" s="63"/>
      <c r="CF38" s="63"/>
    </row>
    <row r="39" spans="1:84" ht="15.75" customHeight="1" x14ac:dyDescent="0.25">
      <c r="A39" s="106">
        <v>1</v>
      </c>
      <c r="B39" s="113">
        <v>2025</v>
      </c>
      <c r="C39" s="95" t="s">
        <v>21</v>
      </c>
      <c r="D39" s="98" t="s">
        <v>128</v>
      </c>
      <c r="E39" s="98">
        <v>18</v>
      </c>
      <c r="F39" s="102">
        <f>IF(E39=0,0,(E39*(115/113))+(66.2-71))</f>
        <v>13.518584070796464</v>
      </c>
      <c r="G39" s="95"/>
      <c r="H39" s="102">
        <f>+F39+G39</f>
        <v>13.518584070796464</v>
      </c>
      <c r="I39" s="95">
        <v>84</v>
      </c>
      <c r="J39" s="95"/>
      <c r="K39" s="102">
        <f>+I39+J39-H39</f>
        <v>70.481415929203536</v>
      </c>
      <c r="L39" s="121">
        <v>1</v>
      </c>
      <c r="M39" s="122">
        <v>48</v>
      </c>
      <c r="N39" s="2"/>
      <c r="O39" s="2"/>
      <c r="P39" s="2"/>
      <c r="Q39" s="8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63"/>
      <c r="CD39" s="63"/>
      <c r="CE39" s="63"/>
      <c r="CF39" s="63"/>
    </row>
    <row r="40" spans="1:84" ht="15.75" customHeight="1" x14ac:dyDescent="0.25">
      <c r="A40" s="106">
        <f t="shared" si="0"/>
        <v>2</v>
      </c>
      <c r="B40" s="95">
        <v>2025</v>
      </c>
      <c r="C40" s="95" t="s">
        <v>26</v>
      </c>
      <c r="D40" s="98" t="s">
        <v>176</v>
      </c>
      <c r="E40" s="98">
        <v>26</v>
      </c>
      <c r="F40" s="102">
        <f>IF(E40=0,0,(E40*(105/113))+(63.2-71))</f>
        <v>16.359292035398234</v>
      </c>
      <c r="G40" s="95"/>
      <c r="H40" s="102">
        <f>+F40+G40</f>
        <v>16.359292035398234</v>
      </c>
      <c r="I40" s="95">
        <v>90</v>
      </c>
      <c r="J40" s="95"/>
      <c r="K40" s="102">
        <f>+I40+J40-H40</f>
        <v>73.640707964601773</v>
      </c>
      <c r="L40" s="112">
        <v>2</v>
      </c>
      <c r="M40" s="122">
        <v>32</v>
      </c>
      <c r="N40" s="2"/>
      <c r="O40" s="2"/>
      <c r="P40" s="2"/>
      <c r="Q40" s="8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63"/>
      <c r="CD40" s="63"/>
      <c r="CE40" s="63"/>
      <c r="CF40" s="63"/>
    </row>
    <row r="41" spans="1:84" ht="15.75" customHeight="1" x14ac:dyDescent="0.25">
      <c r="A41" s="106">
        <f t="shared" si="0"/>
        <v>3</v>
      </c>
      <c r="B41" s="95">
        <v>2025</v>
      </c>
      <c r="C41" s="95" t="s">
        <v>26</v>
      </c>
      <c r="D41" s="98" t="s">
        <v>167</v>
      </c>
      <c r="E41" s="98">
        <v>21.4</v>
      </c>
      <c r="F41" s="102">
        <f>IF(E41=0,0,(E41*(105/113))+(63.2-71))</f>
        <v>12.084955752212391</v>
      </c>
      <c r="G41" s="95"/>
      <c r="H41" s="102">
        <f>+F41+G41</f>
        <v>12.084955752212391</v>
      </c>
      <c r="I41" s="95"/>
      <c r="J41" s="95">
        <v>86</v>
      </c>
      <c r="K41" s="102">
        <f>+I41+J41-H41</f>
        <v>73.915044247787606</v>
      </c>
      <c r="L41" s="103"/>
      <c r="M41" s="98"/>
      <c r="N41" s="2"/>
      <c r="O41" s="2"/>
      <c r="P41" s="2"/>
      <c r="Q41" s="8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63"/>
      <c r="CD41" s="63"/>
      <c r="CE41" s="63"/>
      <c r="CF41" s="63"/>
    </row>
    <row r="42" spans="1:84" ht="15.75" customHeight="1" x14ac:dyDescent="0.25">
      <c r="A42" s="106">
        <f t="shared" si="0"/>
        <v>4</v>
      </c>
      <c r="B42" s="95">
        <v>2025</v>
      </c>
      <c r="C42" s="95" t="s">
        <v>21</v>
      </c>
      <c r="D42" s="98" t="s">
        <v>53</v>
      </c>
      <c r="E42" s="98">
        <v>17.5</v>
      </c>
      <c r="F42" s="102">
        <f>IF(E42=0,0,(E42*(115/113))+(66.2-71))</f>
        <v>13.009734513274338</v>
      </c>
      <c r="G42" s="95"/>
      <c r="H42" s="102">
        <f>+F42+G42</f>
        <v>13.009734513274338</v>
      </c>
      <c r="I42" s="95"/>
      <c r="J42" s="95">
        <v>87</v>
      </c>
      <c r="K42" s="102">
        <f>+I42+J42-H42</f>
        <v>73.990265486725662</v>
      </c>
      <c r="L42" s="103"/>
      <c r="M42" s="98"/>
      <c r="N42" s="2"/>
      <c r="O42" s="2"/>
      <c r="P42" s="2"/>
      <c r="Q42" s="8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63"/>
      <c r="CD42" s="63"/>
      <c r="CE42" s="63"/>
      <c r="CF42" s="63"/>
    </row>
    <row r="43" spans="1:84" ht="15.75" customHeight="1" x14ac:dyDescent="0.25">
      <c r="A43" s="106">
        <f t="shared" si="0"/>
        <v>5</v>
      </c>
      <c r="B43" s="95">
        <v>2025</v>
      </c>
      <c r="C43" s="95" t="s">
        <v>26</v>
      </c>
      <c r="D43" s="98" t="s">
        <v>99</v>
      </c>
      <c r="E43" s="98">
        <v>23.5</v>
      </c>
      <c r="F43" s="102">
        <f>IF(E43=0,0,(E43*(105/113))+(63.2-71))</f>
        <v>14.036283185840709</v>
      </c>
      <c r="G43" s="95"/>
      <c r="H43" s="102">
        <f>+F43+G43</f>
        <v>14.036283185840709</v>
      </c>
      <c r="I43" s="95"/>
      <c r="J43" s="95">
        <v>94</v>
      </c>
      <c r="K43" s="102">
        <f>+I43+J43-H43</f>
        <v>79.963716814159284</v>
      </c>
      <c r="L43" s="103"/>
      <c r="M43" s="98"/>
      <c r="N43" s="2"/>
      <c r="O43" s="2"/>
      <c r="P43" s="2"/>
      <c r="Q43" s="8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63"/>
      <c r="CD43" s="63"/>
      <c r="CE43" s="63"/>
      <c r="CF43" s="63"/>
    </row>
    <row r="44" spans="1:84" ht="15.75" customHeight="1" x14ac:dyDescent="0.25">
      <c r="A44" s="106">
        <f t="shared" si="0"/>
        <v>6</v>
      </c>
      <c r="B44" s="95">
        <v>2025</v>
      </c>
      <c r="C44" s="95" t="s">
        <v>26</v>
      </c>
      <c r="D44" s="98" t="s">
        <v>111</v>
      </c>
      <c r="E44" s="98">
        <v>23.5</v>
      </c>
      <c r="F44" s="102">
        <f>IF(E44=0,0,(E44*(105/113))+(63.2-71))</f>
        <v>14.036283185840709</v>
      </c>
      <c r="G44" s="95"/>
      <c r="H44" s="102">
        <f>+F44+G44</f>
        <v>14.036283185840709</v>
      </c>
      <c r="I44" s="95"/>
      <c r="J44" s="95">
        <v>95</v>
      </c>
      <c r="K44" s="102">
        <f>+I44+J44-H44</f>
        <v>80.963716814159284</v>
      </c>
      <c r="L44" s="103"/>
      <c r="M44" s="98"/>
      <c r="N44" s="2"/>
      <c r="O44" s="2"/>
      <c r="P44" s="2"/>
      <c r="Q44" s="8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63"/>
      <c r="CD44" s="63"/>
      <c r="CE44" s="63"/>
      <c r="CF44" s="63"/>
    </row>
    <row r="45" spans="1:84" ht="15.75" customHeight="1" x14ac:dyDescent="0.25">
      <c r="A45" s="106">
        <f t="shared" si="0"/>
        <v>7</v>
      </c>
      <c r="B45" s="108">
        <v>2025</v>
      </c>
      <c r="C45" s="95" t="s">
        <v>21</v>
      </c>
      <c r="D45" s="114" t="s">
        <v>326</v>
      </c>
      <c r="E45" s="98">
        <v>23.4</v>
      </c>
      <c r="F45" s="102">
        <f>IF(E45=0,0,(E45*(115/113))+(66.2-71))</f>
        <v>19.014159292035401</v>
      </c>
      <c r="G45" s="95"/>
      <c r="H45" s="102">
        <f>+F45+G45</f>
        <v>19.014159292035401</v>
      </c>
      <c r="I45" s="108"/>
      <c r="J45" s="95">
        <v>100</v>
      </c>
      <c r="K45" s="102">
        <f>+I45+J45-H45</f>
        <v>80.985840707964599</v>
      </c>
      <c r="L45" s="103"/>
      <c r="M45" s="98"/>
      <c r="N45" s="2"/>
      <c r="O45" s="2"/>
      <c r="P45" s="2"/>
      <c r="Q45" s="8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63"/>
      <c r="CD45" s="63"/>
      <c r="CE45" s="63"/>
      <c r="CF45" s="63"/>
    </row>
    <row r="46" spans="1:84" ht="15.75" customHeight="1" x14ac:dyDescent="0.25">
      <c r="A46" s="106">
        <f t="shared" si="0"/>
        <v>8</v>
      </c>
      <c r="B46" s="95">
        <v>2025</v>
      </c>
      <c r="C46" s="95" t="s">
        <v>26</v>
      </c>
      <c r="D46" s="100" t="s">
        <v>132</v>
      </c>
      <c r="E46" s="98">
        <v>22.6</v>
      </c>
      <c r="F46" s="102">
        <f>IF(E46=0,0,(E46*(105/113))+(63.2-71))</f>
        <v>13.200000000000003</v>
      </c>
      <c r="G46" s="108"/>
      <c r="H46" s="102">
        <f>+F46+G46</f>
        <v>13.200000000000003</v>
      </c>
      <c r="I46" s="108">
        <v>98</v>
      </c>
      <c r="J46" s="95"/>
      <c r="K46" s="102">
        <f>+I46+J46-H46</f>
        <v>84.8</v>
      </c>
      <c r="L46" s="111"/>
      <c r="M46" s="98"/>
      <c r="N46" s="2"/>
      <c r="O46" s="2"/>
      <c r="P46" s="2"/>
      <c r="Q46" s="8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63"/>
      <c r="CD46" s="63"/>
      <c r="CE46" s="63"/>
      <c r="CF46" s="63"/>
    </row>
    <row r="47" spans="1:84" ht="15.75" customHeight="1" x14ac:dyDescent="0.25">
      <c r="A47" s="106">
        <f t="shared" si="0"/>
        <v>9</v>
      </c>
      <c r="B47" s="95">
        <v>2025</v>
      </c>
      <c r="C47" s="95"/>
      <c r="D47" s="98" t="s">
        <v>194</v>
      </c>
      <c r="E47" s="98">
        <v>33.5</v>
      </c>
      <c r="F47" s="102">
        <f>IF(E47=0,0,(E47*(120/113))+(67.4-71))</f>
        <v>31.975221238938062</v>
      </c>
      <c r="G47" s="95"/>
      <c r="H47" s="102">
        <f>+F47+G47</f>
        <v>31.975221238938062</v>
      </c>
      <c r="I47" s="100"/>
      <c r="J47" s="95">
        <v>123</v>
      </c>
      <c r="K47" s="102">
        <f>+I47+J47-H47</f>
        <v>91.024778761061938</v>
      </c>
      <c r="L47" s="111"/>
      <c r="M47" s="98"/>
      <c r="N47" s="2"/>
      <c r="O47" s="2"/>
      <c r="P47" s="2"/>
      <c r="Q47" s="8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63"/>
      <c r="CD47" s="63"/>
      <c r="CE47" s="63"/>
      <c r="CF47" s="63"/>
    </row>
    <row r="48" spans="1:84" ht="15.75" customHeight="1" x14ac:dyDescent="0.25">
      <c r="A48" s="98"/>
      <c r="B48" s="95"/>
      <c r="C48" s="95"/>
      <c r="D48" s="98"/>
      <c r="E48" s="98"/>
      <c r="F48" s="98"/>
      <c r="G48" s="108"/>
      <c r="H48" s="108"/>
      <c r="I48" s="100"/>
      <c r="J48" s="100"/>
      <c r="K48" s="95"/>
      <c r="L48" s="103"/>
      <c r="M48" s="98"/>
      <c r="N48" s="2"/>
      <c r="O48" s="2"/>
      <c r="P48" s="2"/>
      <c r="Q48" s="8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63"/>
      <c r="CD48" s="63"/>
      <c r="CE48" s="63"/>
      <c r="CF48" s="63"/>
    </row>
    <row r="49" spans="1:84" ht="15.75" customHeight="1" x14ac:dyDescent="0.25">
      <c r="A49" s="98" t="s">
        <v>323</v>
      </c>
      <c r="B49" s="95"/>
      <c r="C49" s="95"/>
      <c r="D49" s="97" t="s">
        <v>198</v>
      </c>
      <c r="E49" s="95"/>
      <c r="F49" s="98" t="s">
        <v>199</v>
      </c>
      <c r="G49" s="115"/>
      <c r="H49" s="98" t="s">
        <v>324</v>
      </c>
      <c r="I49" s="95"/>
      <c r="J49" s="95"/>
      <c r="K49" s="97" t="s">
        <v>198</v>
      </c>
      <c r="L49" s="95"/>
      <c r="M49" s="98" t="s">
        <v>199</v>
      </c>
      <c r="N49" s="2"/>
      <c r="O49" s="2"/>
      <c r="P49" s="2"/>
      <c r="Q49" s="83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63"/>
      <c r="CD49" s="63"/>
      <c r="CE49" s="63"/>
      <c r="CF49" s="63"/>
    </row>
    <row r="50" spans="1:84" ht="15.75" customHeight="1" x14ac:dyDescent="0.3">
      <c r="A50" s="98"/>
      <c r="B50" s="95"/>
      <c r="C50" s="95"/>
      <c r="D50" s="116"/>
      <c r="E50" s="116"/>
      <c r="F50" s="117"/>
      <c r="G50" s="115"/>
      <c r="H50" s="108"/>
      <c r="I50" s="95"/>
      <c r="J50" s="95"/>
      <c r="K50" s="97"/>
      <c r="L50" s="100"/>
      <c r="M50" s="120"/>
      <c r="N50" s="2"/>
      <c r="O50" s="2"/>
      <c r="P50" s="2"/>
      <c r="Q50" s="83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63"/>
      <c r="CD50" s="63"/>
      <c r="CE50" s="63"/>
      <c r="CF50" s="63"/>
    </row>
    <row r="51" spans="1:84" ht="15.75" customHeight="1" x14ac:dyDescent="0.25">
      <c r="A51" s="100"/>
      <c r="B51" s="95"/>
      <c r="C51" s="95"/>
      <c r="D51" s="98"/>
      <c r="E51" s="95" t="s">
        <v>200</v>
      </c>
      <c r="F51" s="95" t="s">
        <v>201</v>
      </c>
      <c r="G51" s="115"/>
      <c r="H51" s="106"/>
      <c r="I51" s="95"/>
      <c r="J51" s="95"/>
      <c r="K51" s="98"/>
      <c r="L51" s="95" t="s">
        <v>200</v>
      </c>
      <c r="M51" s="118" t="s">
        <v>201</v>
      </c>
      <c r="N51" s="2"/>
      <c r="O51" s="2"/>
      <c r="P51" s="2"/>
      <c r="Q51" s="8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63"/>
      <c r="CD51" s="63"/>
      <c r="CE51" s="63"/>
      <c r="CF51" s="63"/>
    </row>
    <row r="52" spans="1:84" ht="15.75" customHeight="1" x14ac:dyDescent="0.25">
      <c r="A52" s="106" t="s">
        <v>344</v>
      </c>
      <c r="B52" s="95" t="s">
        <v>350</v>
      </c>
      <c r="C52" s="95"/>
      <c r="D52" s="100" t="s">
        <v>354</v>
      </c>
      <c r="E52" s="118" t="s">
        <v>355</v>
      </c>
      <c r="F52" s="118" t="s">
        <v>356</v>
      </c>
      <c r="G52" s="115"/>
      <c r="H52" s="108" t="s">
        <v>344</v>
      </c>
      <c r="I52" s="95" t="s">
        <v>350</v>
      </c>
      <c r="J52" s="100" t="s">
        <v>361</v>
      </c>
      <c r="K52" s="100"/>
      <c r="L52" s="118" t="s">
        <v>362</v>
      </c>
      <c r="M52" s="118" t="s">
        <v>363</v>
      </c>
      <c r="N52" s="2"/>
      <c r="O52" s="2"/>
      <c r="P52" s="2"/>
      <c r="Q52" s="8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63"/>
      <c r="CD52" s="63"/>
      <c r="CE52" s="63"/>
      <c r="CF52" s="63"/>
    </row>
    <row r="53" spans="1:84" ht="15.75" customHeight="1" x14ac:dyDescent="0.25">
      <c r="A53" s="106" t="s">
        <v>345</v>
      </c>
      <c r="B53" s="95" t="s">
        <v>351</v>
      </c>
      <c r="C53" s="95"/>
      <c r="D53" s="119" t="s">
        <v>354</v>
      </c>
      <c r="E53" s="118" t="s">
        <v>355</v>
      </c>
      <c r="F53" s="118" t="s">
        <v>357</v>
      </c>
      <c r="G53" s="95"/>
      <c r="H53" s="106" t="s">
        <v>345</v>
      </c>
      <c r="I53" s="95" t="s">
        <v>351</v>
      </c>
      <c r="J53" s="119" t="s">
        <v>364</v>
      </c>
      <c r="K53" s="119"/>
      <c r="L53" s="118" t="s">
        <v>365</v>
      </c>
      <c r="M53" s="118" t="s">
        <v>366</v>
      </c>
      <c r="N53" s="2"/>
      <c r="O53" s="2"/>
      <c r="P53" s="2"/>
      <c r="Q53" s="83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63"/>
      <c r="CD53" s="63"/>
      <c r="CE53" s="63"/>
      <c r="CF53" s="63"/>
    </row>
    <row r="54" spans="1:84" ht="15.75" customHeight="1" x14ac:dyDescent="0.25">
      <c r="A54" s="106" t="s">
        <v>346</v>
      </c>
      <c r="B54" s="95" t="s">
        <v>352</v>
      </c>
      <c r="C54" s="95"/>
      <c r="D54" s="100" t="s">
        <v>359</v>
      </c>
      <c r="E54" s="118" t="s">
        <v>358</v>
      </c>
      <c r="F54" s="118" t="s">
        <v>355</v>
      </c>
      <c r="G54" s="95"/>
      <c r="H54" s="106" t="s">
        <v>346</v>
      </c>
      <c r="I54" s="95" t="s">
        <v>352</v>
      </c>
      <c r="J54" s="100" t="s">
        <v>367</v>
      </c>
      <c r="K54" s="100"/>
      <c r="L54" s="118" t="s">
        <v>368</v>
      </c>
      <c r="M54" s="118" t="s">
        <v>365</v>
      </c>
      <c r="N54" s="2"/>
      <c r="O54" s="2"/>
      <c r="P54" s="2"/>
      <c r="Q54" s="8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63"/>
      <c r="CD54" s="63"/>
      <c r="CE54" s="63"/>
      <c r="CF54" s="63"/>
    </row>
    <row r="55" spans="1:84" ht="15.75" customHeight="1" x14ac:dyDescent="0.25">
      <c r="A55" s="106" t="s">
        <v>347</v>
      </c>
      <c r="B55" s="95" t="s">
        <v>353</v>
      </c>
      <c r="C55" s="95"/>
      <c r="D55" s="100" t="s">
        <v>354</v>
      </c>
      <c r="E55" s="118" t="s">
        <v>357</v>
      </c>
      <c r="F55" s="118" t="s">
        <v>360</v>
      </c>
      <c r="G55" s="95"/>
      <c r="H55" s="106" t="s">
        <v>347</v>
      </c>
      <c r="I55" s="95" t="s">
        <v>353</v>
      </c>
      <c r="J55" s="100" t="s">
        <v>369</v>
      </c>
      <c r="K55" s="100"/>
      <c r="L55" s="118" t="s">
        <v>368</v>
      </c>
      <c r="M55" s="118" t="s">
        <v>357</v>
      </c>
      <c r="N55" s="2"/>
      <c r="O55" s="2"/>
      <c r="P55" s="2"/>
      <c r="Q55" s="83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63"/>
      <c r="CD55" s="63"/>
      <c r="CE55" s="63"/>
      <c r="CF55" s="63"/>
    </row>
    <row r="56" spans="1:84" ht="15.75" customHeight="1" x14ac:dyDescent="0.25">
      <c r="A56" s="95"/>
      <c r="B56" s="95"/>
      <c r="C56" s="95"/>
      <c r="D56" s="97"/>
      <c r="E56" s="118"/>
      <c r="F56" s="100"/>
      <c r="G56" s="95"/>
      <c r="H56" s="95"/>
      <c r="I56" s="100"/>
      <c r="J56" s="95"/>
      <c r="K56" s="95"/>
      <c r="L56" s="103"/>
      <c r="M56" s="98"/>
      <c r="N56" s="2"/>
      <c r="O56" s="2"/>
      <c r="P56" s="2"/>
      <c r="Q56" s="8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63"/>
      <c r="CD56" s="63"/>
      <c r="CE56" s="63"/>
      <c r="CF56" s="63"/>
    </row>
    <row r="57" spans="1:84" ht="15.75" customHeight="1" x14ac:dyDescent="0.25">
      <c r="A57" s="5"/>
      <c r="B57" s="1"/>
      <c r="C57" s="1"/>
      <c r="D57" s="6"/>
      <c r="E57" s="4"/>
      <c r="F57" s="4"/>
      <c r="G57" s="1"/>
      <c r="H57" s="1"/>
      <c r="I57" s="1"/>
      <c r="J57" s="1"/>
      <c r="K57" s="1"/>
      <c r="L57" s="82"/>
      <c r="M57" s="2"/>
      <c r="N57" s="2"/>
      <c r="O57" s="2"/>
      <c r="P57" s="2"/>
      <c r="Q57" s="83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63"/>
      <c r="CD57" s="63"/>
      <c r="CE57" s="63"/>
      <c r="CF57" s="63"/>
    </row>
    <row r="58" spans="1:84" ht="15.75" customHeight="1" x14ac:dyDescent="0.25">
      <c r="A58" s="5"/>
      <c r="B58" s="1"/>
      <c r="C58" s="1"/>
      <c r="D58" s="6"/>
      <c r="E58" s="4"/>
      <c r="F58" s="4"/>
      <c r="G58" s="1"/>
      <c r="H58" s="1"/>
      <c r="I58" s="1"/>
      <c r="J58" s="1"/>
      <c r="K58" s="1"/>
      <c r="L58" s="82"/>
      <c r="M58" s="2"/>
      <c r="N58" s="2"/>
      <c r="O58" s="2"/>
      <c r="P58" s="2"/>
      <c r="Q58" s="8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63"/>
      <c r="CD58" s="63"/>
      <c r="CE58" s="63"/>
      <c r="CF58" s="63"/>
    </row>
    <row r="59" spans="1:84" ht="15.75" customHeight="1" x14ac:dyDescent="0.25">
      <c r="A59" s="5"/>
      <c r="B59" s="1"/>
      <c r="C59" s="1"/>
      <c r="D59" s="6"/>
      <c r="E59" s="4"/>
      <c r="F59" s="4"/>
      <c r="G59" s="1"/>
      <c r="H59" s="1"/>
      <c r="I59" s="1"/>
      <c r="J59" s="1"/>
      <c r="K59" s="1"/>
      <c r="L59" s="82"/>
      <c r="M59" s="2"/>
      <c r="N59" s="2"/>
      <c r="O59" s="2"/>
      <c r="P59" s="2"/>
      <c r="Q59" s="83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63"/>
      <c r="CD59" s="63"/>
      <c r="CE59" s="63"/>
      <c r="CF59" s="63"/>
    </row>
    <row r="60" spans="1:84" ht="15.75" customHeight="1" x14ac:dyDescent="0.25">
      <c r="A60" s="5"/>
      <c r="B60" s="1"/>
      <c r="C60" s="1"/>
      <c r="D60" s="6"/>
      <c r="E60" s="4"/>
      <c r="F60" s="4"/>
      <c r="G60" s="1"/>
      <c r="H60" s="1"/>
      <c r="I60" s="1"/>
      <c r="J60" s="1"/>
      <c r="K60" s="1"/>
      <c r="L60" s="82"/>
      <c r="M60" s="2"/>
      <c r="N60" s="2"/>
      <c r="O60" s="2"/>
      <c r="P60" s="2"/>
      <c r="Q60" s="83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63"/>
      <c r="CD60" s="63"/>
      <c r="CE60" s="63"/>
      <c r="CF60" s="63"/>
    </row>
    <row r="61" spans="1:84" ht="15.75" customHeight="1" x14ac:dyDescent="0.25">
      <c r="A61" s="5"/>
      <c r="B61" s="1"/>
      <c r="C61" s="1"/>
      <c r="D61" s="6"/>
      <c r="E61" s="4"/>
      <c r="F61" s="4"/>
      <c r="G61" s="1"/>
      <c r="H61" s="1"/>
      <c r="I61" s="1"/>
      <c r="J61" s="1"/>
      <c r="K61" s="1"/>
      <c r="L61" s="82"/>
      <c r="M61" s="2"/>
      <c r="N61" s="2"/>
      <c r="O61" s="2"/>
      <c r="P61" s="2"/>
      <c r="Q61" s="83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63"/>
      <c r="CD61" s="63"/>
      <c r="CE61" s="63"/>
      <c r="CF61" s="63"/>
    </row>
    <row r="62" spans="1:84" ht="15.75" customHeight="1" x14ac:dyDescent="0.25">
      <c r="A62" s="5"/>
      <c r="B62" s="1"/>
      <c r="C62" s="1"/>
      <c r="D62" s="6"/>
      <c r="E62" s="4"/>
      <c r="F62" s="4"/>
      <c r="G62" s="1"/>
      <c r="H62" s="1"/>
      <c r="I62" s="1"/>
      <c r="J62" s="1"/>
      <c r="K62" s="1"/>
      <c r="L62" s="82"/>
      <c r="M62" s="2"/>
      <c r="N62" s="2"/>
      <c r="O62" s="2"/>
      <c r="P62" s="2"/>
      <c r="Q62" s="83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63"/>
      <c r="CD62" s="63"/>
      <c r="CE62" s="63"/>
      <c r="CF62" s="63"/>
    </row>
    <row r="63" spans="1:84" ht="15.75" customHeight="1" x14ac:dyDescent="0.25">
      <c r="A63" s="5"/>
      <c r="B63" s="1"/>
      <c r="C63" s="1"/>
      <c r="D63" s="6"/>
      <c r="E63" s="4"/>
      <c r="F63" s="4"/>
      <c r="G63" s="1"/>
      <c r="H63" s="1"/>
      <c r="I63" s="1"/>
      <c r="J63" s="1"/>
      <c r="K63" s="1"/>
      <c r="L63" s="82"/>
      <c r="M63" s="2"/>
      <c r="N63" s="2"/>
      <c r="O63" s="2"/>
      <c r="P63" s="2"/>
      <c r="Q63" s="83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63"/>
      <c r="CD63" s="63"/>
      <c r="CE63" s="63"/>
      <c r="CF63" s="63"/>
    </row>
    <row r="64" spans="1:84" ht="15.75" customHeight="1" x14ac:dyDescent="0.25">
      <c r="A64" s="5"/>
      <c r="B64" s="1"/>
      <c r="C64" s="1"/>
      <c r="D64" s="6"/>
      <c r="E64" s="4"/>
      <c r="F64" s="4"/>
      <c r="G64" s="1"/>
      <c r="H64" s="1"/>
      <c r="I64" s="1"/>
      <c r="J64" s="1"/>
      <c r="K64" s="1"/>
      <c r="L64" s="82"/>
      <c r="M64" s="2"/>
      <c r="N64" s="2"/>
      <c r="O64" s="2"/>
      <c r="P64" s="2"/>
      <c r="Q64" s="83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63"/>
      <c r="CD64" s="63"/>
      <c r="CE64" s="63"/>
      <c r="CF64" s="63"/>
    </row>
    <row r="65" spans="1:84" ht="15.75" customHeight="1" x14ac:dyDescent="0.25">
      <c r="A65" s="5"/>
      <c r="B65" s="1"/>
      <c r="C65" s="1"/>
      <c r="D65" s="6"/>
      <c r="E65" s="4"/>
      <c r="F65" s="4"/>
      <c r="G65" s="1"/>
      <c r="H65" s="1"/>
      <c r="I65" s="1"/>
      <c r="J65" s="1"/>
      <c r="K65" s="1"/>
      <c r="L65" s="82"/>
      <c r="M65" s="2"/>
      <c r="N65" s="2"/>
      <c r="O65" s="2"/>
      <c r="P65" s="2"/>
      <c r="Q65" s="83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63"/>
      <c r="CD65" s="63"/>
      <c r="CE65" s="63"/>
      <c r="CF65" s="63"/>
    </row>
    <row r="66" spans="1:84" ht="15.75" customHeight="1" x14ac:dyDescent="0.25">
      <c r="A66" s="5"/>
      <c r="B66" s="1"/>
      <c r="C66" s="1"/>
      <c r="D66" s="6"/>
      <c r="E66" s="4"/>
      <c r="F66" s="4"/>
      <c r="G66" s="1"/>
      <c r="H66" s="1"/>
      <c r="I66" s="1"/>
      <c r="J66" s="1"/>
      <c r="K66" s="1"/>
      <c r="L66" s="82"/>
      <c r="M66" s="2"/>
      <c r="N66" s="2"/>
      <c r="O66" s="2"/>
      <c r="P66" s="2"/>
      <c r="Q66" s="83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63"/>
      <c r="CD66" s="63"/>
      <c r="CE66" s="63"/>
      <c r="CF66" s="63"/>
    </row>
    <row r="67" spans="1:84" ht="15.75" customHeight="1" x14ac:dyDescent="0.25">
      <c r="A67" s="5"/>
      <c r="B67" s="1"/>
      <c r="C67" s="1"/>
      <c r="D67" s="6"/>
      <c r="E67" s="4"/>
      <c r="F67" s="4"/>
      <c r="G67" s="1"/>
      <c r="H67" s="1"/>
      <c r="I67" s="1"/>
      <c r="J67" s="1"/>
      <c r="K67" s="1"/>
      <c r="L67" s="82"/>
      <c r="M67" s="2"/>
      <c r="N67" s="2"/>
      <c r="O67" s="2"/>
      <c r="P67" s="2"/>
      <c r="Q67" s="83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63"/>
      <c r="CD67" s="63"/>
      <c r="CE67" s="63"/>
      <c r="CF67" s="63"/>
    </row>
    <row r="68" spans="1:84" ht="15.75" customHeight="1" x14ac:dyDescent="0.25">
      <c r="A68" s="5"/>
      <c r="B68" s="1"/>
      <c r="C68" s="1"/>
      <c r="D68" s="6"/>
      <c r="E68" s="4"/>
      <c r="F68" s="4"/>
      <c r="G68" s="1"/>
      <c r="H68" s="1"/>
      <c r="I68" s="1"/>
      <c r="J68" s="1"/>
      <c r="K68" s="1"/>
      <c r="L68" s="82"/>
      <c r="M68" s="2"/>
      <c r="N68" s="2"/>
      <c r="O68" s="2"/>
      <c r="P68" s="2"/>
      <c r="Q68" s="83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63"/>
      <c r="CD68" s="63"/>
      <c r="CE68" s="63"/>
      <c r="CF68" s="63"/>
    </row>
    <row r="69" spans="1:84" ht="15.75" customHeight="1" x14ac:dyDescent="0.25">
      <c r="A69" s="5"/>
      <c r="B69" s="1"/>
      <c r="C69" s="1"/>
      <c r="D69" s="6"/>
      <c r="E69" s="4"/>
      <c r="F69" s="4"/>
      <c r="G69" s="1"/>
      <c r="H69" s="1"/>
      <c r="I69" s="1"/>
      <c r="J69" s="1"/>
      <c r="K69" s="1"/>
      <c r="L69" s="82"/>
      <c r="M69" s="2"/>
      <c r="N69" s="2"/>
      <c r="O69" s="2"/>
      <c r="P69" s="2"/>
      <c r="Q69" s="83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63"/>
      <c r="CD69" s="63"/>
      <c r="CE69" s="63"/>
      <c r="CF69" s="63"/>
    </row>
    <row r="70" spans="1:84" ht="15.75" customHeight="1" x14ac:dyDescent="0.25">
      <c r="A70" s="5"/>
      <c r="B70" s="1"/>
      <c r="C70" s="1"/>
      <c r="D70" s="6"/>
      <c r="E70" s="4"/>
      <c r="F70" s="4"/>
      <c r="G70" s="1"/>
      <c r="H70" s="1"/>
      <c r="I70" s="1"/>
      <c r="J70" s="1"/>
      <c r="K70" s="1"/>
      <c r="L70" s="82"/>
      <c r="M70" s="2"/>
      <c r="N70" s="2"/>
      <c r="O70" s="2"/>
      <c r="P70" s="2"/>
      <c r="Q70" s="83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63"/>
      <c r="CD70" s="63"/>
      <c r="CE70" s="63"/>
      <c r="CF70" s="63"/>
    </row>
    <row r="71" spans="1:84" ht="15.75" customHeight="1" x14ac:dyDescent="0.25">
      <c r="A71" s="5"/>
      <c r="B71" s="1"/>
      <c r="C71" s="1"/>
      <c r="D71" s="6"/>
      <c r="E71" s="4"/>
      <c r="F71" s="4"/>
      <c r="G71" s="1"/>
      <c r="H71" s="1"/>
      <c r="I71" s="1"/>
      <c r="J71" s="1"/>
      <c r="K71" s="1"/>
      <c r="L71" s="82"/>
      <c r="M71" s="2"/>
      <c r="N71" s="2"/>
      <c r="O71" s="2"/>
      <c r="P71" s="2"/>
      <c r="Q71" s="83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63"/>
      <c r="CD71" s="63"/>
      <c r="CE71" s="63"/>
      <c r="CF71" s="63"/>
    </row>
    <row r="72" spans="1:84" ht="15.75" customHeight="1" x14ac:dyDescent="0.25">
      <c r="A72" s="5"/>
      <c r="B72" s="1"/>
      <c r="C72" s="1"/>
      <c r="D72" s="6"/>
      <c r="E72" s="4"/>
      <c r="F72" s="4"/>
      <c r="G72" s="1"/>
      <c r="H72" s="1"/>
      <c r="I72" s="1"/>
      <c r="J72" s="1"/>
      <c r="K72" s="1"/>
      <c r="L72" s="82"/>
      <c r="M72" s="2"/>
      <c r="N72" s="2"/>
      <c r="O72" s="2"/>
      <c r="P72" s="2"/>
      <c r="Q72" s="83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63"/>
      <c r="CD72" s="63"/>
      <c r="CE72" s="63"/>
      <c r="CF72" s="63"/>
    </row>
    <row r="73" spans="1:84" ht="15.75" customHeight="1" x14ac:dyDescent="0.25">
      <c r="A73" s="5"/>
      <c r="B73" s="1"/>
      <c r="C73" s="1"/>
      <c r="D73" s="6"/>
      <c r="E73" s="4"/>
      <c r="F73" s="4"/>
      <c r="G73" s="1"/>
      <c r="H73" s="1"/>
      <c r="I73" s="1"/>
      <c r="J73" s="1"/>
      <c r="K73" s="1"/>
      <c r="L73" s="82"/>
      <c r="M73" s="2"/>
      <c r="N73" s="2"/>
      <c r="O73" s="2"/>
      <c r="P73" s="2"/>
      <c r="Q73" s="83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63"/>
      <c r="CD73" s="63"/>
      <c r="CE73" s="63"/>
      <c r="CF73" s="63"/>
    </row>
    <row r="74" spans="1:84" ht="15.75" customHeight="1" x14ac:dyDescent="0.25">
      <c r="A74" s="5"/>
      <c r="B74" s="1"/>
      <c r="C74" s="1"/>
      <c r="D74" s="6"/>
      <c r="E74" s="4"/>
      <c r="F74" s="4"/>
      <c r="G74" s="1"/>
      <c r="H74" s="1"/>
      <c r="I74" s="1"/>
      <c r="J74" s="1"/>
      <c r="K74" s="1"/>
      <c r="L74" s="82"/>
      <c r="M74" s="2"/>
      <c r="N74" s="2"/>
      <c r="O74" s="2"/>
      <c r="P74" s="2"/>
      <c r="Q74" s="83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63"/>
      <c r="CD74" s="63"/>
      <c r="CE74" s="63"/>
      <c r="CF74" s="63"/>
    </row>
    <row r="75" spans="1:84" ht="15.75" customHeight="1" x14ac:dyDescent="0.25">
      <c r="A75" s="5"/>
      <c r="B75" s="1"/>
      <c r="C75" s="1"/>
      <c r="D75" s="6"/>
      <c r="E75" s="4"/>
      <c r="F75" s="4"/>
      <c r="G75" s="1"/>
      <c r="H75" s="1"/>
      <c r="I75" s="1"/>
      <c r="J75" s="1"/>
      <c r="K75" s="1"/>
      <c r="L75" s="82"/>
      <c r="M75" s="2"/>
      <c r="N75" s="2"/>
      <c r="O75" s="2"/>
      <c r="P75" s="2"/>
      <c r="Q75" s="83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63"/>
      <c r="CD75" s="63"/>
      <c r="CE75" s="63"/>
      <c r="CF75" s="63"/>
    </row>
    <row r="76" spans="1:84" ht="15.75" customHeight="1" x14ac:dyDescent="0.25">
      <c r="A76" s="5"/>
      <c r="B76" s="1"/>
      <c r="C76" s="1"/>
      <c r="D76" s="6"/>
      <c r="E76" s="4"/>
      <c r="F76" s="4"/>
      <c r="G76" s="1"/>
      <c r="H76" s="1"/>
      <c r="I76" s="1"/>
      <c r="J76" s="1"/>
      <c r="K76" s="1"/>
      <c r="L76" s="82"/>
      <c r="M76" s="2"/>
      <c r="N76" s="2"/>
      <c r="O76" s="2"/>
      <c r="P76" s="2"/>
      <c r="Q76" s="83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63"/>
      <c r="CD76" s="63"/>
      <c r="CE76" s="63"/>
      <c r="CF76" s="63"/>
    </row>
    <row r="77" spans="1:84" ht="15.75" customHeight="1" x14ac:dyDescent="0.25">
      <c r="A77" s="5"/>
      <c r="B77" s="1"/>
      <c r="C77" s="1"/>
      <c r="D77" s="6"/>
      <c r="E77" s="4"/>
      <c r="F77" s="4"/>
      <c r="G77" s="1"/>
      <c r="H77" s="1"/>
      <c r="I77" s="1"/>
      <c r="J77" s="1"/>
      <c r="K77" s="1"/>
      <c r="L77" s="82"/>
      <c r="M77" s="2"/>
      <c r="N77" s="2"/>
      <c r="O77" s="2"/>
      <c r="P77" s="2"/>
      <c r="Q77" s="83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63"/>
      <c r="CD77" s="63"/>
      <c r="CE77" s="63"/>
      <c r="CF77" s="63"/>
    </row>
    <row r="78" spans="1:84" ht="15.75" customHeight="1" x14ac:dyDescent="0.25">
      <c r="A78" s="5"/>
      <c r="B78" s="1"/>
      <c r="C78" s="1"/>
      <c r="D78" s="6"/>
      <c r="E78" s="4"/>
      <c r="F78" s="4"/>
      <c r="G78" s="1"/>
      <c r="H78" s="1"/>
      <c r="I78" s="1"/>
      <c r="J78" s="1"/>
      <c r="K78" s="1"/>
      <c r="L78" s="82"/>
      <c r="M78" s="2"/>
      <c r="N78" s="2"/>
      <c r="O78" s="2"/>
      <c r="P78" s="2"/>
      <c r="Q78" s="83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63"/>
      <c r="CD78" s="63"/>
      <c r="CE78" s="63"/>
      <c r="CF78" s="63"/>
    </row>
    <row r="79" spans="1:84" ht="15.75" customHeight="1" x14ac:dyDescent="0.25">
      <c r="A79" s="5"/>
      <c r="B79" s="1"/>
      <c r="C79" s="1"/>
      <c r="D79" s="6"/>
      <c r="E79" s="4"/>
      <c r="F79" s="4"/>
      <c r="G79" s="1"/>
      <c r="H79" s="1"/>
      <c r="I79" s="1"/>
      <c r="J79" s="1"/>
      <c r="K79" s="63"/>
      <c r="L79" s="81"/>
      <c r="M79" s="63"/>
      <c r="N79" s="63"/>
      <c r="O79" s="2"/>
      <c r="P79" s="2"/>
      <c r="Q79" s="84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</row>
    <row r="80" spans="1:84" ht="15" customHeight="1" x14ac:dyDescent="0.25">
      <c r="A80" s="5"/>
      <c r="B80" s="1"/>
      <c r="C80" s="1"/>
      <c r="D80" s="6"/>
      <c r="E80" s="4"/>
      <c r="F80" s="4"/>
      <c r="G80" s="1"/>
      <c r="H80" s="1"/>
      <c r="I80" s="1"/>
      <c r="J80" s="1"/>
      <c r="K80" s="63"/>
      <c r="L80" s="81"/>
      <c r="M80" s="63"/>
      <c r="N80" s="63"/>
      <c r="O80" s="63"/>
      <c r="P80" s="63"/>
      <c r="Q80" s="85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</row>
    <row r="81" spans="1:16" ht="15" customHeight="1" x14ac:dyDescent="0.25">
      <c r="A81" s="5"/>
      <c r="B81" s="1"/>
      <c r="C81" s="1"/>
      <c r="D81" s="6"/>
      <c r="E81" s="4"/>
      <c r="F81" s="4"/>
      <c r="G81" s="1"/>
      <c r="H81" s="1"/>
      <c r="I81" s="1"/>
      <c r="J81" s="1"/>
      <c r="K81" s="63"/>
      <c r="L81" s="81"/>
      <c r="M81" s="63"/>
      <c r="N81" s="63"/>
      <c r="O81" s="63"/>
      <c r="P81" s="63"/>
    </row>
    <row r="82" spans="1:16" ht="15" customHeight="1" x14ac:dyDescent="0.25">
      <c r="A82" s="5"/>
      <c r="B82" s="1"/>
      <c r="C82" s="1"/>
      <c r="D82" s="6"/>
      <c r="E82" s="4"/>
      <c r="F82" s="4"/>
      <c r="G82" s="1"/>
      <c r="H82" s="1"/>
      <c r="I82" s="1"/>
      <c r="J82" s="1"/>
      <c r="K82" s="63"/>
      <c r="L82" s="81"/>
      <c r="M82" s="63"/>
      <c r="N82" s="63"/>
      <c r="O82" s="63"/>
      <c r="P82" s="63"/>
    </row>
    <row r="83" spans="1:16" ht="15" customHeight="1" x14ac:dyDescent="0.25">
      <c r="A83" s="5"/>
      <c r="B83" s="1"/>
      <c r="C83" s="1"/>
      <c r="D83" s="6"/>
      <c r="E83" s="4"/>
      <c r="F83" s="4"/>
      <c r="G83" s="1"/>
      <c r="H83" s="1"/>
      <c r="I83" s="1"/>
      <c r="J83" s="1"/>
      <c r="K83" s="63"/>
      <c r="L83" s="81"/>
      <c r="M83" s="63"/>
      <c r="N83" s="63"/>
      <c r="O83" s="63"/>
      <c r="P83" s="63"/>
    </row>
    <row r="84" spans="1:16" ht="15" customHeight="1" x14ac:dyDescent="0.25">
      <c r="A84" s="5"/>
      <c r="B84" s="1"/>
      <c r="C84" s="1"/>
      <c r="D84" s="6"/>
      <c r="E84" s="4"/>
      <c r="F84" s="4"/>
      <c r="G84" s="1"/>
      <c r="H84" s="1"/>
      <c r="I84" s="1"/>
      <c r="J84" s="1"/>
      <c r="K84" s="63"/>
      <c r="L84" s="81"/>
      <c r="M84" s="63"/>
      <c r="N84" s="63"/>
      <c r="O84" s="63"/>
      <c r="P84" s="63"/>
    </row>
    <row r="85" spans="1:16" ht="15" customHeight="1" x14ac:dyDescent="0.25">
      <c r="A85" s="5"/>
      <c r="B85" s="1"/>
      <c r="C85" s="1"/>
      <c r="D85" s="6"/>
      <c r="E85" s="4"/>
      <c r="F85" s="4"/>
      <c r="G85" s="1"/>
      <c r="H85" s="1"/>
      <c r="I85" s="1"/>
      <c r="J85" s="1"/>
      <c r="K85" s="63"/>
      <c r="L85" s="81"/>
      <c r="M85" s="63"/>
      <c r="N85" s="63"/>
      <c r="O85" s="63"/>
      <c r="P85" s="63"/>
    </row>
    <row r="86" spans="1:16" ht="15" customHeight="1" x14ac:dyDescent="0.25">
      <c r="A86" s="5"/>
      <c r="B86" s="1"/>
      <c r="C86" s="1"/>
      <c r="D86" s="6"/>
      <c r="E86" s="4"/>
      <c r="F86" s="4"/>
      <c r="G86" s="1"/>
      <c r="H86" s="1"/>
      <c r="I86" s="1"/>
      <c r="J86" s="1"/>
      <c r="K86" s="63"/>
      <c r="L86" s="81"/>
      <c r="M86" s="63"/>
      <c r="N86" s="63"/>
      <c r="O86" s="63"/>
      <c r="P86" s="63"/>
    </row>
    <row r="87" spans="1:16" ht="15" customHeight="1" x14ac:dyDescent="0.25">
      <c r="A87" s="5"/>
      <c r="B87" s="1"/>
      <c r="C87" s="1"/>
      <c r="D87" s="6"/>
      <c r="E87" s="4"/>
      <c r="F87" s="4"/>
      <c r="G87" s="1"/>
      <c r="H87" s="1"/>
      <c r="I87" s="1"/>
      <c r="J87" s="1"/>
      <c r="K87" s="63"/>
      <c r="L87" s="81"/>
      <c r="M87" s="63"/>
      <c r="N87" s="63"/>
      <c r="O87" s="63"/>
      <c r="P87" s="63"/>
    </row>
    <row r="88" spans="1:16" ht="15" customHeight="1" x14ac:dyDescent="0.25">
      <c r="A88" s="5"/>
      <c r="B88" s="1"/>
      <c r="C88" s="1"/>
      <c r="D88" s="6"/>
      <c r="E88" s="4"/>
      <c r="F88" s="4"/>
      <c r="G88" s="1"/>
      <c r="H88" s="1"/>
      <c r="I88" s="1"/>
      <c r="J88" s="1"/>
      <c r="K88" s="63"/>
      <c r="L88" s="81"/>
      <c r="M88" s="63"/>
      <c r="N88" s="63"/>
      <c r="O88" s="63"/>
      <c r="P88" s="63"/>
    </row>
    <row r="89" spans="1:16" ht="15" customHeight="1" x14ac:dyDescent="0.25">
      <c r="A89" s="5"/>
      <c r="B89" s="1"/>
      <c r="C89" s="1"/>
      <c r="D89" s="6"/>
      <c r="E89" s="4"/>
      <c r="F89" s="4"/>
      <c r="G89" s="1"/>
      <c r="H89" s="1"/>
      <c r="I89" s="1"/>
      <c r="J89" s="1"/>
      <c r="K89" s="63"/>
      <c r="L89" s="81"/>
      <c r="M89" s="63"/>
      <c r="N89" s="63"/>
      <c r="O89" s="63"/>
      <c r="P89" s="63"/>
    </row>
    <row r="90" spans="1:16" ht="15" customHeight="1" x14ac:dyDescent="0.25">
      <c r="A90" s="5"/>
      <c r="B90" s="1"/>
      <c r="C90" s="1"/>
      <c r="D90" s="6"/>
      <c r="E90" s="4"/>
      <c r="F90" s="4"/>
      <c r="G90" s="1"/>
      <c r="H90" s="1"/>
      <c r="I90" s="1"/>
      <c r="J90" s="1"/>
      <c r="K90" s="63"/>
      <c r="L90" s="81"/>
      <c r="M90" s="63"/>
      <c r="N90" s="63"/>
      <c r="O90" s="63"/>
      <c r="P90" s="63"/>
    </row>
    <row r="91" spans="1:16" ht="15" customHeight="1" x14ac:dyDescent="0.25">
      <c r="A91" s="5"/>
      <c r="B91" s="1"/>
      <c r="C91" s="1"/>
      <c r="D91" s="6"/>
      <c r="E91" s="4"/>
      <c r="F91" s="4"/>
      <c r="G91" s="1"/>
      <c r="H91" s="1"/>
      <c r="I91" s="1"/>
      <c r="J91" s="1"/>
      <c r="K91" s="63"/>
      <c r="L91" s="81"/>
      <c r="M91" s="63"/>
      <c r="N91" s="63"/>
      <c r="O91" s="63"/>
      <c r="P91" s="63"/>
    </row>
    <row r="92" spans="1:16" ht="15" customHeight="1" x14ac:dyDescent="0.25">
      <c r="A92" s="5"/>
      <c r="B92" s="1"/>
      <c r="C92" s="1"/>
      <c r="D92" s="6"/>
      <c r="E92" s="4"/>
      <c r="F92" s="4"/>
      <c r="G92" s="1"/>
      <c r="H92" s="1"/>
      <c r="I92" s="1"/>
      <c r="J92" s="1"/>
      <c r="K92" s="63"/>
      <c r="L92" s="81"/>
      <c r="M92" s="63"/>
      <c r="N92" s="63"/>
      <c r="O92" s="63"/>
      <c r="P92" s="63"/>
    </row>
    <row r="93" spans="1:16" ht="15" customHeight="1" x14ac:dyDescent="0.25">
      <c r="A93" s="5"/>
      <c r="B93" s="1"/>
      <c r="C93" s="1"/>
      <c r="D93" s="6"/>
      <c r="E93" s="4"/>
      <c r="F93" s="4"/>
      <c r="G93" s="1"/>
      <c r="H93" s="1"/>
      <c r="I93" s="1"/>
      <c r="J93" s="1"/>
      <c r="K93" s="63"/>
      <c r="L93" s="81"/>
      <c r="M93" s="63"/>
      <c r="N93" s="63"/>
      <c r="O93" s="63"/>
      <c r="P93" s="63"/>
    </row>
    <row r="94" spans="1:16" ht="15" customHeight="1" x14ac:dyDescent="0.25">
      <c r="A94" s="5"/>
      <c r="B94" s="1"/>
      <c r="C94" s="1"/>
      <c r="D94" s="6"/>
      <c r="E94" s="4"/>
      <c r="F94" s="4"/>
      <c r="G94" s="1"/>
      <c r="H94" s="1"/>
      <c r="I94" s="1"/>
      <c r="J94" s="1"/>
      <c r="K94" s="63"/>
    </row>
    <row r="95" spans="1:16" ht="15" customHeight="1" x14ac:dyDescent="0.25">
      <c r="A95" s="5"/>
      <c r="B95" s="1"/>
      <c r="C95" s="1"/>
      <c r="D95" s="6"/>
      <c r="E95" s="4"/>
      <c r="F95" s="4"/>
      <c r="G95" s="1"/>
      <c r="H95" s="1"/>
      <c r="I95" s="1"/>
      <c r="J95" s="1"/>
      <c r="K95" s="63"/>
    </row>
    <row r="96" spans="1:16" ht="15" customHeight="1" x14ac:dyDescent="0.25">
      <c r="A96" s="5"/>
      <c r="B96" s="1"/>
      <c r="C96" s="1"/>
      <c r="D96" s="6"/>
      <c r="E96" s="4"/>
      <c r="F96" s="4"/>
      <c r="G96" s="1"/>
      <c r="H96" s="1"/>
      <c r="I96" s="1"/>
      <c r="J96" s="1"/>
      <c r="K96" s="63"/>
    </row>
    <row r="97" spans="1:11" ht="15" customHeight="1" x14ac:dyDescent="0.25">
      <c r="A97" s="5"/>
      <c r="B97" s="1"/>
      <c r="C97" s="1"/>
      <c r="D97" s="6"/>
      <c r="E97" s="4"/>
      <c r="F97" s="4"/>
      <c r="G97" s="1"/>
      <c r="H97" s="1"/>
      <c r="I97" s="1"/>
      <c r="J97" s="1"/>
      <c r="K97" s="63"/>
    </row>
    <row r="98" spans="1:11" ht="15" customHeight="1" x14ac:dyDescent="0.25">
      <c r="A98" s="5"/>
      <c r="B98" s="1"/>
      <c r="C98" s="1"/>
      <c r="D98" s="6"/>
      <c r="E98" s="4"/>
      <c r="F98" s="4"/>
      <c r="G98" s="1"/>
      <c r="H98" s="1"/>
      <c r="I98" s="1"/>
      <c r="J98" s="1"/>
      <c r="K98" s="63"/>
    </row>
    <row r="99" spans="1:11" ht="15" customHeight="1" x14ac:dyDescent="0.25">
      <c r="A99" s="5"/>
      <c r="B99" s="1"/>
      <c r="C99" s="1"/>
      <c r="D99" s="6"/>
      <c r="E99" s="4"/>
      <c r="F99" s="4"/>
      <c r="G99" s="1"/>
      <c r="H99" s="1"/>
      <c r="I99" s="1"/>
      <c r="J99" s="1"/>
      <c r="K99" s="63"/>
    </row>
    <row r="100" spans="1:11" ht="15" customHeight="1" x14ac:dyDescent="0.25">
      <c r="A100" s="5"/>
      <c r="B100" s="1"/>
      <c r="C100" s="1"/>
      <c r="D100" s="6"/>
      <c r="E100" s="4"/>
      <c r="F100" s="4"/>
      <c r="G100" s="1"/>
      <c r="H100" s="1"/>
      <c r="I100" s="1"/>
      <c r="J100" s="1"/>
      <c r="K100" s="63"/>
    </row>
    <row r="101" spans="1:11" ht="15" customHeight="1" x14ac:dyDescent="0.25">
      <c r="A101" s="5"/>
      <c r="B101" s="1"/>
      <c r="C101" s="1"/>
      <c r="D101" s="6"/>
      <c r="E101" s="4"/>
      <c r="F101" s="4"/>
      <c r="G101" s="1"/>
      <c r="H101" s="1"/>
      <c r="I101" s="1"/>
      <c r="J101" s="1"/>
      <c r="K101" s="63"/>
    </row>
    <row r="102" spans="1:11" ht="15" customHeight="1" x14ac:dyDescent="0.25">
      <c r="A102" s="5"/>
      <c r="B102" s="1"/>
      <c r="C102" s="1"/>
      <c r="D102" s="6"/>
      <c r="E102" s="4"/>
      <c r="F102" s="4"/>
      <c r="G102" s="1"/>
      <c r="H102" s="1"/>
      <c r="I102" s="1"/>
      <c r="J102" s="1"/>
      <c r="K102" s="63"/>
    </row>
    <row r="103" spans="1:11" ht="15" customHeight="1" x14ac:dyDescent="0.25">
      <c r="A103" s="5"/>
      <c r="B103" s="1"/>
      <c r="C103" s="1"/>
      <c r="D103" s="6"/>
      <c r="E103" s="4"/>
      <c r="F103" s="4"/>
      <c r="G103" s="1"/>
      <c r="H103" s="1"/>
      <c r="I103" s="1"/>
      <c r="J103" s="1"/>
      <c r="K103" s="63"/>
    </row>
    <row r="104" spans="1:11" ht="15" customHeight="1" x14ac:dyDescent="0.25">
      <c r="A104" s="5"/>
      <c r="B104" s="1"/>
      <c r="C104" s="1"/>
      <c r="D104" s="2"/>
      <c r="E104" s="4"/>
      <c r="F104" s="4"/>
      <c r="G104" s="1"/>
      <c r="H104" s="1"/>
      <c r="I104" s="1"/>
      <c r="J104" s="1"/>
      <c r="K104" s="63"/>
    </row>
    <row r="105" spans="1:11" ht="15" customHeight="1" x14ac:dyDescent="0.25">
      <c r="A105" s="5"/>
      <c r="B105" s="1"/>
      <c r="C105" s="1"/>
      <c r="D105" s="2"/>
      <c r="E105" s="4"/>
      <c r="F105" s="4"/>
      <c r="G105" s="1"/>
      <c r="H105" s="1"/>
      <c r="I105" s="1"/>
      <c r="J105" s="1"/>
      <c r="K105" s="63"/>
    </row>
    <row r="106" spans="1:11" ht="15" customHeight="1" x14ac:dyDescent="0.25">
      <c r="A106" s="5"/>
      <c r="B106" s="1"/>
      <c r="C106" s="1"/>
      <c r="D106" s="2"/>
      <c r="E106" s="4"/>
      <c r="F106" s="4"/>
      <c r="G106" s="1"/>
      <c r="H106" s="1"/>
      <c r="I106" s="1"/>
      <c r="J106" s="1"/>
      <c r="K106" s="63"/>
    </row>
    <row r="107" spans="1:11" ht="15" customHeight="1" x14ac:dyDescent="0.25">
      <c r="A107" s="5"/>
      <c r="B107" s="1"/>
      <c r="C107" s="1"/>
      <c r="D107" s="2"/>
      <c r="E107" s="4"/>
      <c r="F107" s="4"/>
      <c r="G107" s="1"/>
      <c r="H107" s="1"/>
      <c r="I107" s="1"/>
      <c r="J107" s="1"/>
      <c r="K107" s="63"/>
    </row>
    <row r="108" spans="1:11" ht="15" customHeight="1" x14ac:dyDescent="0.25">
      <c r="A108" s="5"/>
      <c r="B108" s="1"/>
      <c r="C108" s="1"/>
      <c r="D108" s="2"/>
      <c r="E108" s="4"/>
      <c r="F108" s="4"/>
      <c r="G108" s="1"/>
      <c r="H108" s="1"/>
      <c r="I108" s="1"/>
      <c r="J108" s="1"/>
      <c r="K108" s="63"/>
    </row>
    <row r="109" spans="1:11" ht="15" customHeight="1" x14ac:dyDescent="0.25">
      <c r="A109" s="5"/>
      <c r="B109" s="1"/>
      <c r="C109" s="1"/>
      <c r="D109" s="2"/>
      <c r="E109" s="4"/>
      <c r="F109" s="4"/>
      <c r="G109" s="1"/>
      <c r="H109" s="1"/>
      <c r="I109" s="1"/>
      <c r="J109" s="1"/>
      <c r="K109" s="63"/>
    </row>
    <row r="110" spans="1:11" ht="15" customHeight="1" x14ac:dyDescent="0.25">
      <c r="A110" s="5"/>
      <c r="B110" s="1"/>
      <c r="C110" s="1"/>
      <c r="D110" s="2"/>
      <c r="E110" s="4"/>
      <c r="F110" s="4"/>
      <c r="G110" s="1"/>
      <c r="H110" s="1"/>
      <c r="I110" s="1"/>
      <c r="J110" s="1"/>
      <c r="K110" s="63"/>
    </row>
    <row r="111" spans="1:11" ht="15" customHeight="1" x14ac:dyDescent="0.25">
      <c r="A111" s="5"/>
      <c r="B111" s="1"/>
      <c r="C111" s="1"/>
      <c r="D111" s="2"/>
      <c r="E111" s="4"/>
      <c r="F111" s="4"/>
      <c r="G111" s="1"/>
      <c r="H111" s="1"/>
      <c r="I111" s="1"/>
      <c r="J111" s="1"/>
      <c r="K111" s="63"/>
    </row>
    <row r="112" spans="1:11" ht="15" customHeight="1" x14ac:dyDescent="0.25">
      <c r="A112" s="5"/>
      <c r="B112" s="1"/>
      <c r="C112" s="1"/>
      <c r="D112" s="2"/>
      <c r="E112" s="4"/>
      <c r="F112" s="4"/>
      <c r="G112" s="1"/>
      <c r="H112" s="1"/>
      <c r="I112" s="1"/>
      <c r="J112" s="1"/>
      <c r="K112" s="63"/>
    </row>
    <row r="113" spans="1:11" ht="15" customHeight="1" x14ac:dyDescent="0.25">
      <c r="A113" s="5"/>
      <c r="B113" s="1"/>
      <c r="C113" s="1"/>
      <c r="D113" s="2"/>
      <c r="E113" s="4"/>
      <c r="F113" s="4"/>
      <c r="G113" s="1"/>
      <c r="H113" s="1"/>
      <c r="I113" s="1"/>
      <c r="J113" s="1"/>
      <c r="K113" s="63"/>
    </row>
    <row r="114" spans="1:11" ht="15" customHeight="1" x14ac:dyDescent="0.25">
      <c r="A114" s="5"/>
      <c r="B114" s="1"/>
      <c r="C114" s="1"/>
      <c r="D114" s="2"/>
      <c r="E114" s="4"/>
      <c r="F114" s="4"/>
      <c r="G114" s="1"/>
      <c r="H114" s="1"/>
      <c r="I114" s="1"/>
      <c r="J114" s="1"/>
      <c r="K114" s="63"/>
    </row>
    <row r="115" spans="1:11" ht="15" customHeight="1" x14ac:dyDescent="0.25">
      <c r="A115" s="5"/>
      <c r="B115" s="1"/>
      <c r="C115" s="1"/>
      <c r="D115" s="2"/>
      <c r="E115" s="4"/>
      <c r="F115" s="4"/>
      <c r="G115" s="1"/>
      <c r="H115" s="1"/>
      <c r="I115" s="1"/>
      <c r="J115" s="1"/>
      <c r="K115" s="63"/>
    </row>
    <row r="116" spans="1:11" ht="15" customHeight="1" x14ac:dyDescent="0.25">
      <c r="A116" s="5"/>
      <c r="B116" s="1"/>
      <c r="C116" s="1"/>
      <c r="D116" s="2"/>
      <c r="E116" s="4"/>
      <c r="F116" s="4"/>
      <c r="G116" s="1"/>
      <c r="H116" s="1"/>
      <c r="I116" s="1"/>
      <c r="J116" s="1"/>
      <c r="K116" s="63"/>
    </row>
    <row r="117" spans="1:11" ht="15" customHeight="1" x14ac:dyDescent="0.25">
      <c r="A117" s="5"/>
      <c r="B117" s="1"/>
      <c r="C117" s="1"/>
      <c r="D117" s="2"/>
      <c r="E117" s="4"/>
      <c r="F117" s="4"/>
      <c r="G117" s="1"/>
      <c r="H117" s="1"/>
      <c r="I117" s="1"/>
      <c r="J117" s="1"/>
    </row>
    <row r="118" spans="1:11" ht="15" customHeight="1" x14ac:dyDescent="0.25">
      <c r="A118" s="5"/>
      <c r="B118" s="1"/>
      <c r="C118" s="1"/>
      <c r="D118" s="2"/>
      <c r="E118" s="4"/>
      <c r="F118" s="4"/>
      <c r="G118" s="1"/>
      <c r="H118" s="1"/>
      <c r="I118" s="1"/>
      <c r="J118" s="1"/>
    </row>
    <row r="119" spans="1:11" ht="15" customHeight="1" x14ac:dyDescent="0.25">
      <c r="A119" s="5"/>
      <c r="B119" s="1"/>
      <c r="C119" s="1"/>
      <c r="D119" s="2"/>
      <c r="E119" s="4"/>
      <c r="F119" s="4"/>
      <c r="G119" s="1"/>
      <c r="H119" s="1"/>
      <c r="I119" s="1"/>
      <c r="J119" s="1"/>
    </row>
    <row r="120" spans="1:11" ht="15" customHeight="1" x14ac:dyDescent="0.25">
      <c r="A120" s="5"/>
      <c r="B120" s="1"/>
      <c r="C120" s="1"/>
      <c r="D120" s="2"/>
      <c r="E120" s="4"/>
      <c r="F120" s="4"/>
      <c r="G120" s="1"/>
      <c r="H120" s="1"/>
      <c r="I120" s="1"/>
      <c r="J120" s="1"/>
    </row>
    <row r="121" spans="1:11" ht="15" customHeight="1" x14ac:dyDescent="0.25">
      <c r="A121" s="5"/>
      <c r="B121" s="1"/>
      <c r="C121" s="1"/>
      <c r="D121" s="2"/>
      <c r="E121" s="4"/>
      <c r="F121" s="4"/>
      <c r="G121" s="1"/>
      <c r="H121" s="1"/>
      <c r="I121" s="1"/>
      <c r="J121" s="1"/>
    </row>
    <row r="122" spans="1:11" ht="15" customHeight="1" x14ac:dyDescent="0.25">
      <c r="A122" s="5"/>
      <c r="B122" s="1"/>
      <c r="C122" s="1"/>
      <c r="D122" s="2"/>
      <c r="E122" s="4"/>
      <c r="F122" s="4"/>
      <c r="G122" s="1"/>
      <c r="H122" s="1"/>
      <c r="I122" s="1"/>
      <c r="J122" s="1"/>
    </row>
    <row r="123" spans="1:11" ht="15" customHeight="1" x14ac:dyDescent="0.25">
      <c r="A123" s="5"/>
      <c r="B123" s="1"/>
      <c r="C123" s="1"/>
      <c r="D123" s="2"/>
      <c r="E123" s="4"/>
      <c r="F123" s="4"/>
      <c r="G123" s="1"/>
      <c r="H123" s="1"/>
      <c r="I123" s="1"/>
      <c r="J123" s="1"/>
    </row>
    <row r="124" spans="1:11" ht="15" customHeight="1" x14ac:dyDescent="0.25">
      <c r="A124" s="5"/>
      <c r="B124" s="1"/>
      <c r="C124" s="1"/>
      <c r="D124" s="2"/>
      <c r="E124" s="4"/>
      <c r="F124" s="4"/>
      <c r="G124" s="1"/>
      <c r="H124" s="1"/>
      <c r="I124" s="1"/>
    </row>
    <row r="125" spans="1:11" ht="15" customHeight="1" x14ac:dyDescent="0.25">
      <c r="A125" s="5"/>
      <c r="B125" s="1"/>
      <c r="C125" s="1"/>
      <c r="D125" s="2"/>
      <c r="E125" s="4"/>
      <c r="F125" s="4"/>
      <c r="G125" s="1"/>
      <c r="H125" s="1"/>
      <c r="I125" s="1"/>
    </row>
    <row r="126" spans="1:11" ht="15" customHeight="1" x14ac:dyDescent="0.25">
      <c r="A126" s="5"/>
      <c r="B126" s="1"/>
      <c r="C126" s="1"/>
      <c r="D126" s="2"/>
      <c r="E126" s="4"/>
      <c r="F126" s="4"/>
      <c r="G126" s="1"/>
      <c r="H126" s="1"/>
      <c r="I126" s="1"/>
      <c r="J126" s="86"/>
    </row>
    <row r="127" spans="1:11" ht="15" customHeight="1" x14ac:dyDescent="0.25">
      <c r="A127" s="5"/>
      <c r="B127" s="1"/>
      <c r="C127" s="1"/>
      <c r="D127" s="2"/>
      <c r="E127" s="4"/>
      <c r="F127" s="4"/>
      <c r="G127" s="1"/>
      <c r="H127" s="1"/>
      <c r="I127" s="1"/>
    </row>
    <row r="128" spans="1:11" ht="15" customHeight="1" x14ac:dyDescent="0.25">
      <c r="A128" s="5"/>
      <c r="B128" s="1"/>
      <c r="C128" s="1"/>
      <c r="D128" s="2"/>
      <c r="E128" s="4"/>
      <c r="F128" s="4"/>
      <c r="G128" s="1"/>
      <c r="H128" s="1"/>
      <c r="I128" s="1"/>
    </row>
    <row r="129" spans="1:9" ht="15" customHeight="1" x14ac:dyDescent="0.25">
      <c r="A129" s="5"/>
      <c r="B129" s="1"/>
      <c r="C129" s="1"/>
      <c r="D129" s="2"/>
      <c r="E129" s="4"/>
      <c r="F129" s="4"/>
      <c r="G129" s="1"/>
      <c r="H129" s="1"/>
      <c r="I129" s="1"/>
    </row>
    <row r="130" spans="1:9" ht="15" customHeight="1" x14ac:dyDescent="0.25">
      <c r="A130" s="5"/>
      <c r="B130" s="1"/>
      <c r="C130" s="1"/>
      <c r="D130" s="2"/>
      <c r="E130" s="4"/>
      <c r="F130" s="4"/>
      <c r="G130" s="1"/>
      <c r="H130" s="1"/>
      <c r="I130" s="1"/>
    </row>
    <row r="131" spans="1:9" ht="15" customHeight="1" x14ac:dyDescent="0.25">
      <c r="A131" s="5"/>
      <c r="B131" s="1"/>
      <c r="C131" s="1"/>
      <c r="D131" s="2"/>
      <c r="E131" s="4"/>
      <c r="F131" s="4"/>
      <c r="G131" s="1"/>
      <c r="H131" s="1"/>
      <c r="I131" s="1"/>
    </row>
    <row r="132" spans="1:9" ht="15" customHeight="1" x14ac:dyDescent="0.25">
      <c r="A132" s="5"/>
      <c r="B132" s="1"/>
      <c r="C132" s="1"/>
      <c r="D132" s="2"/>
      <c r="E132" s="4"/>
      <c r="F132" s="4"/>
      <c r="G132" s="1"/>
      <c r="H132" s="1"/>
      <c r="I132" s="1"/>
    </row>
    <row r="133" spans="1:9" ht="15" customHeight="1" x14ac:dyDescent="0.25">
      <c r="A133" s="5"/>
      <c r="B133" s="1"/>
      <c r="C133" s="1"/>
      <c r="D133" s="2"/>
      <c r="E133" s="4"/>
      <c r="F133" s="4"/>
      <c r="G133" s="1"/>
      <c r="H133" s="1"/>
      <c r="I133" s="1"/>
    </row>
    <row r="134" spans="1:9" ht="15" customHeight="1" x14ac:dyDescent="0.25">
      <c r="A134" s="5"/>
      <c r="B134" s="1"/>
      <c r="C134" s="1"/>
      <c r="D134" s="2"/>
      <c r="E134" s="4"/>
      <c r="F134" s="4"/>
      <c r="G134" s="1"/>
      <c r="H134" s="1"/>
      <c r="I134" s="1"/>
    </row>
    <row r="135" spans="1:9" ht="15" customHeight="1" x14ac:dyDescent="0.25">
      <c r="A135" s="63"/>
      <c r="B135" s="1"/>
      <c r="C135" s="1"/>
      <c r="D135" s="2"/>
      <c r="E135" s="4"/>
      <c r="F135" s="4"/>
      <c r="G135" s="1"/>
      <c r="H135" s="1"/>
      <c r="I135" s="1"/>
    </row>
    <row r="136" spans="1:9" ht="15" customHeight="1" x14ac:dyDescent="0.25">
      <c r="A136" s="63"/>
      <c r="B136" s="1"/>
      <c r="C136" s="1"/>
      <c r="D136" s="2"/>
      <c r="E136" s="4"/>
      <c r="F136" s="4"/>
      <c r="G136" s="1"/>
      <c r="H136" s="1"/>
      <c r="I136" s="1"/>
    </row>
    <row r="137" spans="1:9" ht="15" customHeight="1" x14ac:dyDescent="0.25">
      <c r="A137" s="63"/>
      <c r="B137" s="1"/>
      <c r="C137" s="1"/>
      <c r="D137" s="2"/>
      <c r="E137" s="4"/>
      <c r="F137" s="4"/>
      <c r="G137" s="1"/>
      <c r="H137" s="1"/>
    </row>
    <row r="138" spans="1:9" ht="15" customHeight="1" x14ac:dyDescent="0.25">
      <c r="A138" s="63"/>
      <c r="B138" s="1"/>
      <c r="C138" s="1"/>
      <c r="D138" s="2"/>
      <c r="E138" s="4"/>
      <c r="F138" s="4"/>
      <c r="G138" s="1"/>
      <c r="H138" s="1"/>
    </row>
    <row r="139" spans="1:9" ht="15" customHeight="1" x14ac:dyDescent="0.25">
      <c r="B139" s="1"/>
      <c r="C139" s="1"/>
      <c r="D139" s="2"/>
      <c r="E139" s="4"/>
      <c r="F139" s="4"/>
      <c r="G139" s="1"/>
      <c r="H139" s="1"/>
    </row>
    <row r="140" spans="1:9" ht="15" customHeight="1" x14ac:dyDescent="0.25">
      <c r="B140" s="63"/>
      <c r="C140" s="1"/>
      <c r="D140" s="2"/>
      <c r="E140" s="4"/>
      <c r="F140" s="4"/>
      <c r="G140" s="1"/>
      <c r="H140" s="1"/>
      <c r="I140" s="86"/>
    </row>
    <row r="141" spans="1:9" ht="15" customHeight="1" x14ac:dyDescent="0.25">
      <c r="B141" s="63"/>
      <c r="C141" s="1"/>
      <c r="D141" s="2"/>
      <c r="E141" s="4"/>
      <c r="F141" s="4"/>
      <c r="G141" s="1"/>
      <c r="H141" s="1"/>
    </row>
    <row r="142" spans="1:9" ht="15" customHeight="1" x14ac:dyDescent="0.25">
      <c r="C142" s="1"/>
      <c r="E142" s="87"/>
      <c r="G142" s="89"/>
      <c r="H142" s="90"/>
    </row>
    <row r="143" spans="1:9" ht="15" customHeight="1" x14ac:dyDescent="0.25">
      <c r="C143" s="1"/>
    </row>
    <row r="144" spans="1:9" ht="15" customHeight="1" x14ac:dyDescent="0.25">
      <c r="C144" s="93"/>
    </row>
    <row r="145" spans="3:3" ht="15" customHeight="1" x14ac:dyDescent="0.25">
      <c r="C145" s="93"/>
    </row>
    <row r="146" spans="3:3" ht="15" customHeight="1" x14ac:dyDescent="0.25">
      <c r="C146" s="1"/>
    </row>
    <row r="147" spans="3:3" ht="15" customHeight="1" x14ac:dyDescent="0.25">
      <c r="C147" s="1"/>
    </row>
    <row r="148" spans="3:3" ht="15" customHeight="1" x14ac:dyDescent="0.25">
      <c r="C148" s="1"/>
    </row>
    <row r="149" spans="3:3" ht="15" customHeight="1" x14ac:dyDescent="0.25">
      <c r="C149" s="94"/>
    </row>
    <row r="150" spans="3:3" ht="15" customHeight="1" x14ac:dyDescent="0.25">
      <c r="C150" s="67"/>
    </row>
  </sheetData>
  <sortState xmlns:xlrd2="http://schemas.microsoft.com/office/spreadsheetml/2017/richdata2" ref="B9:K17">
    <sortCondition ref="K9:K17"/>
  </sortState>
  <phoneticPr fontId="8" type="noConversion"/>
  <printOptions gridLines="1"/>
  <pageMargins left="0.75" right="0.25" top="0.5" bottom="0.25" header="0.3" footer="0.3"/>
  <pageSetup scale="82" fitToWidth="0" orientation="portrait" horizontalDpi="4294967293" r:id="rId1"/>
  <headerFooter>
    <oddHeader>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2"/>
  <sheetViews>
    <sheetView workbookViewId="0">
      <selection activeCell="F9" sqref="F9:F210"/>
    </sheetView>
  </sheetViews>
  <sheetFormatPr defaultRowHeight="15" x14ac:dyDescent="0.25"/>
  <cols>
    <col min="1" max="1" width="5" customWidth="1"/>
    <col min="2" max="2" width="4.90625" customWidth="1"/>
    <col min="3" max="3" width="5.453125" customWidth="1"/>
    <col min="4" max="4" width="15.90625" customWidth="1"/>
    <col min="5" max="5" width="8.36328125" customWidth="1"/>
    <col min="6" max="7" width="9.81640625" customWidth="1"/>
    <col min="8" max="8" width="10.81640625" customWidth="1"/>
  </cols>
  <sheetData>
    <row r="1" spans="1:14" x14ac:dyDescent="0.25">
      <c r="A1" s="48" t="s">
        <v>202</v>
      </c>
      <c r="B1" s="39"/>
      <c r="C1" s="39"/>
      <c r="D1" s="39"/>
      <c r="E1" s="39"/>
      <c r="F1" s="49"/>
      <c r="G1" s="49"/>
      <c r="H1" s="49"/>
      <c r="I1" s="16"/>
      <c r="J1" s="16"/>
      <c r="K1" s="26"/>
      <c r="L1" s="26"/>
      <c r="M1" s="26"/>
      <c r="N1" s="22"/>
    </row>
    <row r="2" spans="1:14" x14ac:dyDescent="0.25">
      <c r="A2" s="28" t="s">
        <v>3</v>
      </c>
      <c r="B2" s="50"/>
      <c r="C2" s="50"/>
      <c r="D2" s="21"/>
      <c r="E2" s="16" t="s">
        <v>5</v>
      </c>
      <c r="F2" s="16" t="s">
        <v>5</v>
      </c>
      <c r="G2" s="16" t="s">
        <v>5</v>
      </c>
      <c r="H2" s="51" t="s">
        <v>203</v>
      </c>
      <c r="I2" s="51"/>
      <c r="J2" s="51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12</v>
      </c>
      <c r="F3" s="16" t="s">
        <v>204</v>
      </c>
      <c r="G3" s="16" t="s">
        <v>17</v>
      </c>
      <c r="H3" s="16" t="s">
        <v>205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11</v>
      </c>
      <c r="D4" s="21"/>
      <c r="E4" s="52" t="s">
        <v>206</v>
      </c>
      <c r="F4" s="16" t="s">
        <v>12</v>
      </c>
      <c r="G4" s="16" t="s">
        <v>12</v>
      </c>
      <c r="H4" s="16" t="s">
        <v>12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COUNT(B9:B280)</f>
        <v>172</v>
      </c>
      <c r="C5" s="16" t="s">
        <v>15</v>
      </c>
      <c r="D5" s="21" t="s">
        <v>16</v>
      </c>
      <c r="E5" s="16" t="s">
        <v>204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"/>
      <c r="C9" s="1" t="s">
        <v>21</v>
      </c>
      <c r="D9" s="68" t="s">
        <v>22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">
        <v>2025</v>
      </c>
      <c r="C10" s="1" t="s">
        <v>21</v>
      </c>
      <c r="D10" s="21" t="s">
        <v>23</v>
      </c>
      <c r="E10" s="5"/>
      <c r="F10" s="5">
        <v>0</v>
      </c>
      <c r="G10" s="5">
        <v>0</v>
      </c>
      <c r="H10" s="28">
        <f t="shared" ref="H10:H81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76" si="1">A10+1</f>
        <v>3</v>
      </c>
      <c r="B11" s="1">
        <v>2025</v>
      </c>
      <c r="C11" s="1" t="s">
        <v>26</v>
      </c>
      <c r="D11" s="21" t="s">
        <v>317</v>
      </c>
      <c r="E11" s="5"/>
      <c r="F11" s="5">
        <v>4</v>
      </c>
      <c r="G11" s="5">
        <v>0</v>
      </c>
      <c r="H11" s="28">
        <f t="shared" si="0"/>
        <v>4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">
        <v>2025</v>
      </c>
      <c r="C12" s="1" t="s">
        <v>21</v>
      </c>
      <c r="D12" s="78" t="s">
        <v>337</v>
      </c>
      <c r="E12" s="5"/>
      <c r="F12" s="5">
        <v>0</v>
      </c>
      <c r="G12" s="5"/>
      <c r="H12" s="28"/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">
        <v>2025</v>
      </c>
      <c r="C13" s="1" t="s">
        <v>21</v>
      </c>
      <c r="D13" s="21" t="s">
        <v>24</v>
      </c>
      <c r="E13" s="5"/>
      <c r="F13" s="5">
        <v>13</v>
      </c>
      <c r="G13" s="73">
        <v>10</v>
      </c>
      <c r="H13" s="28">
        <f t="shared" si="0"/>
        <v>23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">
        <v>2025</v>
      </c>
      <c r="C14" s="1" t="s">
        <v>21</v>
      </c>
      <c r="D14" s="2" t="s">
        <v>25</v>
      </c>
      <c r="E14" s="5"/>
      <c r="F14" s="5">
        <v>0</v>
      </c>
      <c r="G14" s="5">
        <v>0</v>
      </c>
      <c r="H14" s="28">
        <f t="shared" si="0"/>
        <v>0</v>
      </c>
      <c r="I14" s="28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"/>
      <c r="C15" s="1" t="s">
        <v>26</v>
      </c>
      <c r="D15" s="2" t="s">
        <v>27</v>
      </c>
      <c r="E15" s="5"/>
      <c r="F15" s="5">
        <v>0</v>
      </c>
      <c r="G15" s="5">
        <v>0</v>
      </c>
      <c r="H15" s="28">
        <f t="shared" si="0"/>
        <v>0</v>
      </c>
      <c r="I15" s="47"/>
      <c r="J15" s="26"/>
      <c r="K15" s="26"/>
      <c r="L15" s="26"/>
      <c r="M15" s="22"/>
      <c r="N15" s="22"/>
    </row>
    <row r="16" spans="1:14" x14ac:dyDescent="0.25">
      <c r="A16" s="28">
        <f t="shared" si="1"/>
        <v>8</v>
      </c>
      <c r="B16" s="1">
        <v>2025</v>
      </c>
      <c r="C16" s="1" t="s">
        <v>21</v>
      </c>
      <c r="D16" s="2" t="s">
        <v>28</v>
      </c>
      <c r="E16" s="5"/>
      <c r="F16" s="5">
        <v>23</v>
      </c>
      <c r="G16" s="73">
        <v>23</v>
      </c>
      <c r="H16" s="28">
        <f t="shared" si="0"/>
        <v>46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1"/>
        <v>9</v>
      </c>
      <c r="B17" s="1">
        <v>2025</v>
      </c>
      <c r="C17" s="1" t="s">
        <v>21</v>
      </c>
      <c r="D17" s="2" t="s">
        <v>29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1"/>
        <v>10</v>
      </c>
      <c r="B18" s="1"/>
      <c r="C18" s="1" t="s">
        <v>21</v>
      </c>
      <c r="D18" s="2" t="s">
        <v>30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1"/>
        <v>11</v>
      </c>
      <c r="B19" s="1"/>
      <c r="C19" s="1" t="s">
        <v>26</v>
      </c>
      <c r="D19" s="2" t="s">
        <v>31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26"/>
      <c r="L19" s="26"/>
      <c r="M19" s="22"/>
      <c r="N19" s="22"/>
    </row>
    <row r="20" spans="1:14" x14ac:dyDescent="0.25">
      <c r="A20" s="28">
        <f t="shared" si="1"/>
        <v>12</v>
      </c>
      <c r="B20" s="1">
        <v>2025</v>
      </c>
      <c r="C20" s="1" t="s">
        <v>26</v>
      </c>
      <c r="D20" s="2" t="s">
        <v>32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2"/>
      <c r="L20" s="26"/>
      <c r="M20" s="22"/>
      <c r="N20" s="22"/>
    </row>
    <row r="21" spans="1:14" x14ac:dyDescent="0.25">
      <c r="A21" s="28">
        <f t="shared" si="1"/>
        <v>13</v>
      </c>
      <c r="B21" s="1"/>
      <c r="C21" s="1" t="s">
        <v>21</v>
      </c>
      <c r="D21" s="2" t="s">
        <v>33</v>
      </c>
      <c r="E21" s="5"/>
      <c r="F21" s="5">
        <v>0</v>
      </c>
      <c r="G21" s="5">
        <v>0</v>
      </c>
      <c r="H21" s="28">
        <f t="shared" si="0"/>
        <v>0</v>
      </c>
      <c r="I21" s="28"/>
      <c r="J21" s="26"/>
      <c r="K21" s="42"/>
      <c r="L21" s="26"/>
      <c r="M21" s="22"/>
      <c r="N21" s="22"/>
    </row>
    <row r="22" spans="1:14" x14ac:dyDescent="0.25">
      <c r="A22" s="28">
        <f t="shared" si="1"/>
        <v>14</v>
      </c>
      <c r="B22" s="1">
        <v>2025</v>
      </c>
      <c r="C22" s="1" t="s">
        <v>21</v>
      </c>
      <c r="D22" s="2" t="s">
        <v>34</v>
      </c>
      <c r="E22" s="5"/>
      <c r="F22" s="5">
        <v>0</v>
      </c>
      <c r="G22" s="5">
        <v>1</v>
      </c>
      <c r="H22" s="28">
        <f t="shared" si="0"/>
        <v>1</v>
      </c>
      <c r="I22" s="28"/>
      <c r="J22" s="26"/>
      <c r="K22" s="42"/>
      <c r="L22" s="26"/>
      <c r="M22" s="22"/>
      <c r="N22" s="22"/>
    </row>
    <row r="23" spans="1:14" x14ac:dyDescent="0.25">
      <c r="A23" s="28">
        <f t="shared" si="1"/>
        <v>15</v>
      </c>
      <c r="B23" s="1">
        <v>2025</v>
      </c>
      <c r="C23" s="1" t="s">
        <v>21</v>
      </c>
      <c r="D23" s="2" t="s">
        <v>339</v>
      </c>
      <c r="E23" s="5"/>
      <c r="F23" s="5">
        <v>0</v>
      </c>
      <c r="G23" s="5"/>
      <c r="H23" s="28"/>
      <c r="I23" s="28"/>
      <c r="J23" s="26"/>
      <c r="K23" s="42"/>
      <c r="L23" s="26"/>
      <c r="M23" s="22"/>
      <c r="N23" s="22"/>
    </row>
    <row r="24" spans="1:14" x14ac:dyDescent="0.25">
      <c r="A24" s="28">
        <f t="shared" si="1"/>
        <v>16</v>
      </c>
      <c r="B24" s="1">
        <v>2025</v>
      </c>
      <c r="C24" s="1" t="s">
        <v>21</v>
      </c>
      <c r="D24" s="2" t="s">
        <v>35</v>
      </c>
      <c r="E24" s="5"/>
      <c r="F24" s="5">
        <v>2</v>
      </c>
      <c r="G24" s="5">
        <v>2</v>
      </c>
      <c r="H24" s="28">
        <f t="shared" si="0"/>
        <v>4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1"/>
        <v>17</v>
      </c>
      <c r="B25" s="1">
        <v>2025</v>
      </c>
      <c r="C25" s="1" t="s">
        <v>21</v>
      </c>
      <c r="D25" s="2" t="s">
        <v>36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1"/>
        <v>18</v>
      </c>
      <c r="B26" s="1"/>
      <c r="C26" s="1" t="s">
        <v>21</v>
      </c>
      <c r="D26" s="2" t="s">
        <v>37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1"/>
        <v>19</v>
      </c>
      <c r="B27" s="1"/>
      <c r="C27" s="1" t="s">
        <v>21</v>
      </c>
      <c r="D27" s="68" t="s">
        <v>38</v>
      </c>
      <c r="E27" s="5"/>
      <c r="F27" s="5">
        <v>0</v>
      </c>
      <c r="G27" s="5">
        <v>0</v>
      </c>
      <c r="H27" s="28">
        <f t="shared" si="0"/>
        <v>0</v>
      </c>
      <c r="I27" s="28"/>
      <c r="J27" s="26"/>
      <c r="K27" s="26"/>
      <c r="L27" s="26"/>
      <c r="M27" s="22"/>
      <c r="N27" s="22"/>
    </row>
    <row r="28" spans="1:14" x14ac:dyDescent="0.25">
      <c r="A28" s="28">
        <f t="shared" si="1"/>
        <v>20</v>
      </c>
      <c r="B28" s="1">
        <v>2025</v>
      </c>
      <c r="C28" s="1" t="s">
        <v>21</v>
      </c>
      <c r="D28" s="2" t="s">
        <v>39</v>
      </c>
      <c r="E28" s="5"/>
      <c r="F28" s="5">
        <v>0</v>
      </c>
      <c r="G28" s="5">
        <v>0</v>
      </c>
      <c r="H28" s="28">
        <f t="shared" si="0"/>
        <v>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1"/>
        <v>21</v>
      </c>
      <c r="B29" s="1">
        <v>2025</v>
      </c>
      <c r="C29" s="1" t="s">
        <v>26</v>
      </c>
      <c r="D29" s="68" t="s">
        <v>318</v>
      </c>
      <c r="E29" s="5"/>
      <c r="F29" s="5">
        <v>0</v>
      </c>
      <c r="G29" s="5">
        <v>0</v>
      </c>
      <c r="H29" s="28"/>
      <c r="I29" s="28"/>
      <c r="J29" s="26"/>
      <c r="K29" s="26"/>
      <c r="L29" s="26"/>
      <c r="M29" s="22"/>
      <c r="N29" s="22"/>
    </row>
    <row r="30" spans="1:14" x14ac:dyDescent="0.25">
      <c r="A30" s="28">
        <f t="shared" si="1"/>
        <v>22</v>
      </c>
      <c r="B30" s="1">
        <v>2025</v>
      </c>
      <c r="C30" s="1" t="s">
        <v>21</v>
      </c>
      <c r="D30" s="2" t="s">
        <v>40</v>
      </c>
      <c r="E30" s="5"/>
      <c r="F30" s="5">
        <v>1</v>
      </c>
      <c r="G30" s="73">
        <v>10</v>
      </c>
      <c r="H30" s="28">
        <f t="shared" si="0"/>
        <v>11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1"/>
        <v>23</v>
      </c>
      <c r="B31" s="1">
        <v>2025</v>
      </c>
      <c r="C31" s="1" t="s">
        <v>26</v>
      </c>
      <c r="D31" s="2" t="s">
        <v>41</v>
      </c>
      <c r="E31" s="5"/>
      <c r="F31" s="5">
        <v>0</v>
      </c>
      <c r="G31" s="5">
        <v>0</v>
      </c>
      <c r="H31" s="28">
        <f t="shared" si="0"/>
        <v>0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1"/>
        <v>24</v>
      </c>
      <c r="B32" s="1">
        <v>2025</v>
      </c>
      <c r="C32" s="1" t="s">
        <v>21</v>
      </c>
      <c r="D32" s="63" t="s">
        <v>42</v>
      </c>
      <c r="E32" s="5"/>
      <c r="F32" s="5">
        <v>0</v>
      </c>
      <c r="G32" s="5">
        <v>0</v>
      </c>
      <c r="H32" s="28">
        <f t="shared" si="0"/>
        <v>0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1"/>
        <v>25</v>
      </c>
      <c r="B33" s="1">
        <v>2025</v>
      </c>
      <c r="C33" s="1" t="s">
        <v>26</v>
      </c>
      <c r="D33" s="63" t="s">
        <v>43</v>
      </c>
      <c r="E33" s="5"/>
      <c r="F33" s="5">
        <v>2</v>
      </c>
      <c r="G33" s="5">
        <v>1</v>
      </c>
      <c r="H33" s="28">
        <f t="shared" si="0"/>
        <v>3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1"/>
        <v>26</v>
      </c>
      <c r="B34" s="1">
        <v>2025</v>
      </c>
      <c r="C34" s="1" t="s">
        <v>21</v>
      </c>
      <c r="D34" s="2" t="s">
        <v>44</v>
      </c>
      <c r="E34" s="5"/>
      <c r="F34" s="5">
        <v>11</v>
      </c>
      <c r="G34" s="73">
        <v>12</v>
      </c>
      <c r="H34" s="28">
        <f t="shared" si="0"/>
        <v>23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1"/>
        <v>27</v>
      </c>
      <c r="B35" s="1"/>
      <c r="C35" s="1" t="s">
        <v>21</v>
      </c>
      <c r="D35" s="2" t="s">
        <v>45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1"/>
        <v>28</v>
      </c>
      <c r="B36" s="1">
        <v>2025</v>
      </c>
      <c r="C36" s="1" t="s">
        <v>21</v>
      </c>
      <c r="D36" s="2" t="s">
        <v>46</v>
      </c>
      <c r="E36" s="5"/>
      <c r="F36" s="5">
        <v>0</v>
      </c>
      <c r="G36" s="5">
        <v>1</v>
      </c>
      <c r="H36" s="28">
        <f t="shared" si="0"/>
        <v>1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1"/>
        <v>29</v>
      </c>
      <c r="B37" s="1"/>
      <c r="C37" s="1" t="s">
        <v>21</v>
      </c>
      <c r="D37" s="2" t="s">
        <v>47</v>
      </c>
      <c r="E37" s="5"/>
      <c r="F37" s="5">
        <v>0</v>
      </c>
      <c r="G37" s="5">
        <v>0</v>
      </c>
      <c r="H37" s="28">
        <f t="shared" si="0"/>
        <v>0</v>
      </c>
      <c r="I37" s="28"/>
      <c r="J37" s="26"/>
      <c r="K37" s="26"/>
      <c r="L37" s="26"/>
      <c r="M37" s="22"/>
      <c r="N37" s="22"/>
    </row>
    <row r="38" spans="1:14" x14ac:dyDescent="0.25">
      <c r="A38" s="28">
        <f t="shared" si="1"/>
        <v>30</v>
      </c>
      <c r="B38" s="1">
        <v>2025</v>
      </c>
      <c r="C38" s="1" t="s">
        <v>21</v>
      </c>
      <c r="D38" s="2" t="s">
        <v>48</v>
      </c>
      <c r="E38" s="5"/>
      <c r="F38" s="5">
        <v>0</v>
      </c>
      <c r="G38" s="5">
        <v>2</v>
      </c>
      <c r="H38" s="28">
        <f t="shared" si="0"/>
        <v>2</v>
      </c>
      <c r="I38" s="28"/>
      <c r="J38" s="26"/>
      <c r="K38" s="26"/>
      <c r="L38" s="26"/>
      <c r="M38" s="22"/>
      <c r="N38" s="22"/>
    </row>
    <row r="39" spans="1:14" x14ac:dyDescent="0.25">
      <c r="A39" s="28">
        <f t="shared" si="1"/>
        <v>31</v>
      </c>
      <c r="B39" s="1">
        <v>2025</v>
      </c>
      <c r="C39" s="1" t="s">
        <v>21</v>
      </c>
      <c r="D39" s="77" t="s">
        <v>330</v>
      </c>
      <c r="E39" s="5"/>
      <c r="F39" s="5">
        <v>6</v>
      </c>
      <c r="G39" s="5"/>
      <c r="H39" s="28"/>
      <c r="I39" s="28"/>
      <c r="J39" s="26"/>
      <c r="K39" s="26"/>
      <c r="L39" s="26"/>
      <c r="M39" s="22"/>
      <c r="N39" s="22"/>
    </row>
    <row r="40" spans="1:14" x14ac:dyDescent="0.25">
      <c r="A40" s="28">
        <f t="shared" si="1"/>
        <v>32</v>
      </c>
      <c r="B40" s="1">
        <v>2025</v>
      </c>
      <c r="C40" s="1" t="s">
        <v>21</v>
      </c>
      <c r="D40" s="2" t="s">
        <v>49</v>
      </c>
      <c r="E40" s="5"/>
      <c r="F40" s="5">
        <v>19</v>
      </c>
      <c r="G40" s="73">
        <v>18</v>
      </c>
      <c r="H40" s="28">
        <f t="shared" si="0"/>
        <v>37</v>
      </c>
      <c r="I40" s="28"/>
      <c r="J40" s="26"/>
      <c r="K40" s="26"/>
      <c r="L40" s="26"/>
      <c r="M40" s="22"/>
      <c r="N40" s="22"/>
    </row>
    <row r="41" spans="1:14" x14ac:dyDescent="0.25">
      <c r="A41" s="28">
        <f t="shared" si="1"/>
        <v>33</v>
      </c>
      <c r="B41" s="1">
        <v>2025</v>
      </c>
      <c r="C41" s="1" t="s">
        <v>21</v>
      </c>
      <c r="D41" s="68" t="s">
        <v>312</v>
      </c>
      <c r="E41" s="5"/>
      <c r="F41" s="5">
        <v>2</v>
      </c>
      <c r="G41" s="5">
        <v>0</v>
      </c>
      <c r="H41" s="28">
        <f t="shared" si="0"/>
        <v>2</v>
      </c>
      <c r="I41" s="44"/>
      <c r="J41" s="26"/>
      <c r="K41" s="26"/>
      <c r="L41" s="26"/>
      <c r="M41" s="22"/>
      <c r="N41" s="22"/>
    </row>
    <row r="42" spans="1:14" x14ac:dyDescent="0.3">
      <c r="A42" s="28">
        <f t="shared" si="1"/>
        <v>34</v>
      </c>
      <c r="B42" s="43">
        <v>2025</v>
      </c>
      <c r="C42" s="1" t="s">
        <v>21</v>
      </c>
      <c r="D42" s="2" t="s">
        <v>50</v>
      </c>
      <c r="E42" s="5"/>
      <c r="F42" s="5">
        <v>5</v>
      </c>
      <c r="G42" s="5">
        <v>7</v>
      </c>
      <c r="H42" s="28">
        <f t="shared" si="0"/>
        <v>12</v>
      </c>
      <c r="I42" s="44"/>
      <c r="J42" s="26"/>
      <c r="K42" s="26"/>
      <c r="L42" s="26"/>
      <c r="M42" s="22"/>
      <c r="N42" s="22"/>
    </row>
    <row r="43" spans="1:14" x14ac:dyDescent="0.3">
      <c r="A43" s="28">
        <f t="shared" si="1"/>
        <v>35</v>
      </c>
      <c r="B43" s="43">
        <v>2025</v>
      </c>
      <c r="C43" s="1" t="s">
        <v>21</v>
      </c>
      <c r="D43" s="2" t="s">
        <v>51</v>
      </c>
      <c r="E43" s="5"/>
      <c r="F43" s="5">
        <v>2</v>
      </c>
      <c r="G43" s="5">
        <v>7</v>
      </c>
      <c r="H43" s="28">
        <f t="shared" si="0"/>
        <v>9</v>
      </c>
      <c r="I43" s="44"/>
      <c r="J43" s="26"/>
      <c r="K43" s="26"/>
      <c r="L43" s="26"/>
      <c r="M43" s="22"/>
      <c r="N43" s="22"/>
    </row>
    <row r="44" spans="1:14" x14ac:dyDescent="0.25">
      <c r="A44" s="28">
        <f t="shared" si="1"/>
        <v>36</v>
      </c>
      <c r="B44" s="1">
        <v>2025</v>
      </c>
      <c r="C44" s="1" t="s">
        <v>26</v>
      </c>
      <c r="D44" s="2" t="s">
        <v>52</v>
      </c>
      <c r="E44" s="5"/>
      <c r="F44" s="5">
        <v>0</v>
      </c>
      <c r="G44" s="5">
        <v>4</v>
      </c>
      <c r="H44" s="28">
        <f t="shared" si="0"/>
        <v>4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1"/>
        <v>37</v>
      </c>
      <c r="B45" s="1">
        <v>2025</v>
      </c>
      <c r="C45" s="1" t="s">
        <v>21</v>
      </c>
      <c r="D45" s="2" t="s">
        <v>53</v>
      </c>
      <c r="E45" s="5"/>
      <c r="F45" s="5">
        <v>9</v>
      </c>
      <c r="G45" s="73">
        <v>13</v>
      </c>
      <c r="H45" s="28">
        <f t="shared" si="0"/>
        <v>22</v>
      </c>
      <c r="I45" s="28"/>
      <c r="J45" s="26"/>
      <c r="K45" s="26"/>
      <c r="L45" s="26"/>
      <c r="M45" s="22"/>
      <c r="N45" s="22"/>
    </row>
    <row r="46" spans="1:14" x14ac:dyDescent="0.25">
      <c r="A46" s="28">
        <f>A45+1</f>
        <v>38</v>
      </c>
      <c r="B46" s="1">
        <v>2025</v>
      </c>
      <c r="C46" s="1" t="s">
        <v>21</v>
      </c>
      <c r="D46" s="68" t="s">
        <v>54</v>
      </c>
      <c r="E46" s="5"/>
      <c r="F46" s="5">
        <v>0</v>
      </c>
      <c r="G46" s="5">
        <v>0</v>
      </c>
      <c r="H46" s="28">
        <f t="shared" si="0"/>
        <v>0</v>
      </c>
      <c r="I46" s="28"/>
      <c r="J46" s="26"/>
      <c r="K46" s="26"/>
      <c r="L46" s="26"/>
      <c r="M46" s="22"/>
      <c r="N46" s="22"/>
    </row>
    <row r="47" spans="1:14" x14ac:dyDescent="0.25">
      <c r="A47" s="28">
        <f t="shared" si="1"/>
        <v>39</v>
      </c>
      <c r="B47" s="1">
        <v>2025</v>
      </c>
      <c r="C47" s="1" t="s">
        <v>21</v>
      </c>
      <c r="D47" s="2" t="s">
        <v>55</v>
      </c>
      <c r="E47" s="5"/>
      <c r="F47" s="5">
        <v>7</v>
      </c>
      <c r="G47" s="5">
        <v>5</v>
      </c>
      <c r="H47" s="28">
        <f t="shared" si="0"/>
        <v>12</v>
      </c>
      <c r="I47" s="28"/>
      <c r="J47" s="26"/>
      <c r="K47" s="26"/>
      <c r="L47" s="26"/>
      <c r="M47" s="22"/>
      <c r="N47" s="22"/>
    </row>
    <row r="48" spans="1:14" x14ac:dyDescent="0.25">
      <c r="A48" s="28">
        <f t="shared" si="1"/>
        <v>40</v>
      </c>
      <c r="B48" s="1"/>
      <c r="C48" s="1" t="s">
        <v>21</v>
      </c>
      <c r="D48" s="68" t="s">
        <v>56</v>
      </c>
      <c r="E48" s="5"/>
      <c r="F48" s="5">
        <v>0</v>
      </c>
      <c r="G48" s="5">
        <v>0</v>
      </c>
      <c r="H48" s="28">
        <f t="shared" si="0"/>
        <v>0</v>
      </c>
      <c r="I48" s="28"/>
      <c r="J48" s="26"/>
      <c r="K48" s="26"/>
      <c r="L48" s="26"/>
      <c r="M48" s="22"/>
      <c r="N48" s="22"/>
    </row>
    <row r="49" spans="1:24" x14ac:dyDescent="0.25">
      <c r="A49" s="28">
        <f t="shared" si="1"/>
        <v>41</v>
      </c>
      <c r="B49" s="1">
        <v>2025</v>
      </c>
      <c r="C49" s="1" t="s">
        <v>21</v>
      </c>
      <c r="D49" s="2" t="s">
        <v>57</v>
      </c>
      <c r="E49" s="5"/>
      <c r="F49" s="5">
        <v>0</v>
      </c>
      <c r="G49" s="5">
        <v>0</v>
      </c>
      <c r="H49" s="28">
        <f t="shared" si="0"/>
        <v>0</v>
      </c>
      <c r="I49" s="45"/>
      <c r="J49" s="26"/>
      <c r="K49" s="26"/>
      <c r="L49" s="26"/>
      <c r="M49" s="22"/>
      <c r="N49" s="22"/>
    </row>
    <row r="50" spans="1:24" x14ac:dyDescent="0.25">
      <c r="A50" s="28">
        <f t="shared" si="1"/>
        <v>42</v>
      </c>
      <c r="B50" s="1">
        <v>2025</v>
      </c>
      <c r="C50" s="1" t="s">
        <v>21</v>
      </c>
      <c r="D50" s="2" t="s">
        <v>58</v>
      </c>
      <c r="E50" s="5"/>
      <c r="F50" s="5">
        <v>0</v>
      </c>
      <c r="G50" s="5">
        <v>0</v>
      </c>
      <c r="H50" s="28">
        <f t="shared" si="0"/>
        <v>0</v>
      </c>
      <c r="I50" s="45"/>
      <c r="J50" s="26"/>
      <c r="K50" s="26"/>
      <c r="L50" s="26"/>
      <c r="M50" s="22"/>
      <c r="N50" s="22"/>
    </row>
    <row r="51" spans="1:24" x14ac:dyDescent="0.25">
      <c r="A51" s="28">
        <f t="shared" si="1"/>
        <v>43</v>
      </c>
      <c r="B51" s="1">
        <v>2025</v>
      </c>
      <c r="C51" s="1" t="s">
        <v>26</v>
      </c>
      <c r="D51" s="68" t="s">
        <v>319</v>
      </c>
      <c r="E51" s="5"/>
      <c r="F51" s="5">
        <v>12</v>
      </c>
      <c r="G51" s="5">
        <v>0</v>
      </c>
      <c r="H51" s="28"/>
      <c r="I51" s="45"/>
      <c r="J51" s="26"/>
      <c r="K51" s="26"/>
      <c r="L51" s="26"/>
      <c r="M51" s="22"/>
      <c r="N51" s="22"/>
    </row>
    <row r="52" spans="1:24" x14ac:dyDescent="0.25">
      <c r="A52" s="28">
        <f t="shared" si="1"/>
        <v>44</v>
      </c>
      <c r="B52" s="1">
        <v>2025</v>
      </c>
      <c r="C52" s="1" t="s">
        <v>21</v>
      </c>
      <c r="D52" s="2" t="s">
        <v>59</v>
      </c>
      <c r="E52" s="5"/>
      <c r="F52" s="5">
        <v>0</v>
      </c>
      <c r="G52" s="5">
        <v>0</v>
      </c>
      <c r="H52" s="28">
        <f t="shared" si="0"/>
        <v>0</v>
      </c>
      <c r="I52" s="28"/>
      <c r="J52" s="26"/>
      <c r="K52" s="26"/>
      <c r="L52" s="26"/>
      <c r="M52" s="22"/>
      <c r="N52" s="22"/>
    </row>
    <row r="53" spans="1:24" x14ac:dyDescent="0.25">
      <c r="A53" s="28">
        <f t="shared" si="1"/>
        <v>45</v>
      </c>
      <c r="B53" s="1">
        <v>2025</v>
      </c>
      <c r="C53" s="1" t="s">
        <v>21</v>
      </c>
      <c r="D53" s="2" t="s">
        <v>60</v>
      </c>
      <c r="E53" s="5"/>
      <c r="F53" s="5">
        <v>0</v>
      </c>
      <c r="G53" s="5">
        <v>0</v>
      </c>
      <c r="H53" s="28">
        <f t="shared" si="0"/>
        <v>0</v>
      </c>
      <c r="I53" s="28"/>
      <c r="J53" s="26"/>
      <c r="K53" s="26"/>
      <c r="L53" s="26"/>
      <c r="M53" s="22"/>
      <c r="N53" s="22"/>
    </row>
    <row r="54" spans="1:24" x14ac:dyDescent="0.25">
      <c r="A54" s="28">
        <f t="shared" si="1"/>
        <v>46</v>
      </c>
      <c r="B54" s="1">
        <v>2025</v>
      </c>
      <c r="C54" s="1" t="s">
        <v>21</v>
      </c>
      <c r="D54" s="2" t="s">
        <v>61</v>
      </c>
      <c r="E54" s="5"/>
      <c r="F54" s="5">
        <v>0</v>
      </c>
      <c r="G54" s="5">
        <v>0</v>
      </c>
      <c r="H54" s="28">
        <f t="shared" si="0"/>
        <v>0</v>
      </c>
      <c r="I54" s="28"/>
      <c r="J54" s="26"/>
      <c r="K54" s="26"/>
      <c r="L54" s="26"/>
      <c r="M54" s="22"/>
      <c r="N54" s="22"/>
    </row>
    <row r="55" spans="1:24" x14ac:dyDescent="0.25">
      <c r="A55" s="28">
        <f t="shared" si="1"/>
        <v>47</v>
      </c>
      <c r="B55" s="1">
        <v>2025</v>
      </c>
      <c r="C55" s="1" t="s">
        <v>26</v>
      </c>
      <c r="D55" s="2" t="s">
        <v>315</v>
      </c>
      <c r="E55" s="5"/>
      <c r="F55" s="5">
        <v>0</v>
      </c>
      <c r="G55" s="5">
        <v>0</v>
      </c>
      <c r="H55" s="28"/>
      <c r="I55" s="28"/>
      <c r="J55" s="26"/>
      <c r="K55" s="26"/>
      <c r="L55" s="26"/>
      <c r="M55" s="22"/>
      <c r="N55" s="22"/>
    </row>
    <row r="56" spans="1:24" x14ac:dyDescent="0.25">
      <c r="A56" s="28">
        <f t="shared" si="1"/>
        <v>48</v>
      </c>
      <c r="B56" s="1">
        <v>2025</v>
      </c>
      <c r="C56" s="1" t="s">
        <v>21</v>
      </c>
      <c r="D56" s="2" t="s">
        <v>62</v>
      </c>
      <c r="E56" s="5"/>
      <c r="F56" s="5">
        <v>0</v>
      </c>
      <c r="G56" s="5">
        <v>0</v>
      </c>
      <c r="H56" s="28">
        <f t="shared" si="0"/>
        <v>0</v>
      </c>
      <c r="I56" s="28"/>
      <c r="J56" s="26"/>
      <c r="K56" s="26"/>
      <c r="L56" s="26"/>
      <c r="M56" s="22"/>
      <c r="N56" s="22"/>
    </row>
    <row r="57" spans="1:24" x14ac:dyDescent="0.25">
      <c r="A57" s="28">
        <f t="shared" si="1"/>
        <v>49</v>
      </c>
      <c r="B57" s="1">
        <v>2025</v>
      </c>
      <c r="C57" s="1" t="s">
        <v>26</v>
      </c>
      <c r="D57" s="2" t="s">
        <v>63</v>
      </c>
      <c r="E57" s="5"/>
      <c r="F57" s="5">
        <v>4</v>
      </c>
      <c r="G57" s="5">
        <v>0</v>
      </c>
      <c r="H57" s="28">
        <f t="shared" si="0"/>
        <v>4</v>
      </c>
      <c r="I57" s="45"/>
      <c r="J57" s="26"/>
      <c r="K57" s="26"/>
      <c r="L57" s="26"/>
      <c r="M57" s="22"/>
      <c r="N57" s="22"/>
    </row>
    <row r="58" spans="1:24" x14ac:dyDescent="0.25">
      <c r="A58" s="28">
        <f t="shared" si="1"/>
        <v>50</v>
      </c>
      <c r="B58" s="1">
        <v>2025</v>
      </c>
      <c r="C58" s="1" t="s">
        <v>26</v>
      </c>
      <c r="D58" s="2" t="s">
        <v>64</v>
      </c>
      <c r="E58" s="5"/>
      <c r="F58" s="5">
        <v>24</v>
      </c>
      <c r="G58" s="73">
        <v>27</v>
      </c>
      <c r="H58" s="28">
        <f t="shared" si="0"/>
        <v>51</v>
      </c>
      <c r="I58" s="45"/>
      <c r="J58" s="26"/>
      <c r="K58" s="26"/>
      <c r="L58" s="26"/>
      <c r="M58" s="22"/>
      <c r="N58" s="22"/>
      <c r="T58" s="22"/>
      <c r="U58" s="22"/>
      <c r="V58" s="22"/>
      <c r="W58" s="22"/>
      <c r="X58" s="22"/>
    </row>
    <row r="59" spans="1:24" x14ac:dyDescent="0.25">
      <c r="A59" s="28">
        <f t="shared" si="1"/>
        <v>51</v>
      </c>
      <c r="B59" s="1">
        <v>2025</v>
      </c>
      <c r="C59" s="1" t="s">
        <v>21</v>
      </c>
      <c r="D59" s="2" t="s">
        <v>65</v>
      </c>
      <c r="E59" s="5"/>
      <c r="F59" s="5">
        <v>0</v>
      </c>
      <c r="G59" s="5">
        <v>0</v>
      </c>
      <c r="H59" s="28">
        <f t="shared" si="0"/>
        <v>0</v>
      </c>
      <c r="I59" s="45"/>
      <c r="J59" s="26"/>
      <c r="K59" s="26"/>
      <c r="L59" s="17"/>
      <c r="M59" s="56"/>
      <c r="N59" s="57"/>
      <c r="O59" s="57"/>
      <c r="P59" s="55"/>
      <c r="Q59" s="56"/>
      <c r="R59" s="54"/>
      <c r="S59" s="55"/>
      <c r="T59" s="58"/>
      <c r="U59" s="58"/>
      <c r="V59" s="59"/>
      <c r="W59" s="60"/>
      <c r="X59" s="22"/>
    </row>
    <row r="60" spans="1:24" x14ac:dyDescent="0.25">
      <c r="A60" s="28">
        <f t="shared" si="1"/>
        <v>52</v>
      </c>
      <c r="B60" s="1"/>
      <c r="C60" s="1" t="s">
        <v>26</v>
      </c>
      <c r="D60" s="2" t="s">
        <v>66</v>
      </c>
      <c r="E60" s="5"/>
      <c r="F60" s="5">
        <v>0</v>
      </c>
      <c r="G60" s="5">
        <v>0</v>
      </c>
      <c r="H60" s="28">
        <f t="shared" si="0"/>
        <v>0</v>
      </c>
      <c r="I60" s="17"/>
      <c r="J60" s="53"/>
      <c r="K60" s="53"/>
      <c r="L60" s="26"/>
      <c r="M60" s="22"/>
      <c r="N60" s="22"/>
      <c r="T60" s="22"/>
      <c r="U60" s="22"/>
      <c r="V60" s="22"/>
      <c r="W60" s="22"/>
      <c r="X60" s="22"/>
    </row>
    <row r="61" spans="1:24" x14ac:dyDescent="0.25">
      <c r="A61" s="28">
        <f t="shared" si="1"/>
        <v>53</v>
      </c>
      <c r="B61" s="1">
        <v>2025</v>
      </c>
      <c r="C61" s="1" t="s">
        <v>21</v>
      </c>
      <c r="D61" s="2" t="s">
        <v>67</v>
      </c>
      <c r="E61" s="5"/>
      <c r="F61" s="5">
        <v>0</v>
      </c>
      <c r="G61" s="5">
        <v>0</v>
      </c>
      <c r="H61" s="28">
        <f t="shared" si="0"/>
        <v>0</v>
      </c>
      <c r="I61" s="45"/>
      <c r="J61" s="26"/>
      <c r="K61" s="26"/>
      <c r="L61" s="26"/>
      <c r="M61" s="22"/>
      <c r="N61" s="22"/>
    </row>
    <row r="62" spans="1:24" x14ac:dyDescent="0.25">
      <c r="A62" s="28">
        <f t="shared" si="1"/>
        <v>54</v>
      </c>
      <c r="B62" s="1"/>
      <c r="C62" s="1" t="s">
        <v>21</v>
      </c>
      <c r="D62" s="2" t="s">
        <v>68</v>
      </c>
      <c r="E62" s="5"/>
      <c r="F62" s="5">
        <v>0</v>
      </c>
      <c r="G62" s="5">
        <v>0</v>
      </c>
      <c r="H62" s="28">
        <f t="shared" si="0"/>
        <v>0</v>
      </c>
      <c r="I62" s="45"/>
      <c r="J62" s="26"/>
      <c r="K62" s="26"/>
      <c r="L62" s="26"/>
      <c r="M62" s="22"/>
      <c r="N62" s="22"/>
    </row>
    <row r="63" spans="1:24" x14ac:dyDescent="0.25">
      <c r="A63" s="28">
        <f t="shared" si="1"/>
        <v>55</v>
      </c>
      <c r="B63" s="1">
        <v>2025</v>
      </c>
      <c r="C63" s="1" t="s">
        <v>26</v>
      </c>
      <c r="D63" s="2" t="s">
        <v>69</v>
      </c>
      <c r="E63" s="5"/>
      <c r="F63" s="5">
        <v>9</v>
      </c>
      <c r="G63" s="73">
        <v>12</v>
      </c>
      <c r="H63" s="28">
        <f t="shared" si="0"/>
        <v>21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1"/>
        <v>56</v>
      </c>
      <c r="B64" s="1">
        <v>2025</v>
      </c>
      <c r="C64" s="1" t="s">
        <v>26</v>
      </c>
      <c r="D64" s="2" t="s">
        <v>70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1"/>
        <v>57</v>
      </c>
      <c r="B65" s="1">
        <v>2025</v>
      </c>
      <c r="C65" s="1" t="s">
        <v>21</v>
      </c>
      <c r="D65" s="2" t="s">
        <v>71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1"/>
        <v>58</v>
      </c>
      <c r="B66" s="1">
        <v>2025</v>
      </c>
      <c r="C66" s="1" t="s">
        <v>21</v>
      </c>
      <c r="D66" s="2" t="s">
        <v>72</v>
      </c>
      <c r="E66" s="5"/>
      <c r="F66" s="5">
        <v>0</v>
      </c>
      <c r="G66" s="5">
        <v>0</v>
      </c>
      <c r="H66" s="28">
        <f t="shared" si="0"/>
        <v>0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1"/>
        <v>59</v>
      </c>
      <c r="B67" s="1">
        <v>2025</v>
      </c>
      <c r="C67" s="1" t="s">
        <v>26</v>
      </c>
      <c r="D67" s="2" t="s">
        <v>73</v>
      </c>
      <c r="E67" s="5"/>
      <c r="F67" s="5">
        <v>0</v>
      </c>
      <c r="G67" s="5">
        <v>0</v>
      </c>
      <c r="H67" s="28">
        <f t="shared" si="0"/>
        <v>0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1"/>
        <v>60</v>
      </c>
      <c r="B68" s="1"/>
      <c r="C68" s="1" t="s">
        <v>21</v>
      </c>
      <c r="D68" s="2" t="s">
        <v>74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1"/>
        <v>61</v>
      </c>
      <c r="B69" s="1">
        <v>2025</v>
      </c>
      <c r="C69" s="1" t="s">
        <v>26</v>
      </c>
      <c r="D69" s="2" t="s">
        <v>75</v>
      </c>
      <c r="E69" s="5"/>
      <c r="F69" s="5">
        <v>25</v>
      </c>
      <c r="G69" s="73">
        <v>21</v>
      </c>
      <c r="H69" s="28">
        <f t="shared" si="0"/>
        <v>46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1"/>
        <v>62</v>
      </c>
      <c r="B70" s="1">
        <v>2025</v>
      </c>
      <c r="C70" s="1" t="s">
        <v>26</v>
      </c>
      <c r="D70" s="2" t="s">
        <v>76</v>
      </c>
      <c r="E70" s="5"/>
      <c r="F70" s="5">
        <v>0</v>
      </c>
      <c r="G70" s="5">
        <v>0</v>
      </c>
      <c r="H70" s="28">
        <f t="shared" si="0"/>
        <v>0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si="1"/>
        <v>63</v>
      </c>
      <c r="B71" s="1">
        <v>2025</v>
      </c>
      <c r="C71" s="1" t="s">
        <v>26</v>
      </c>
      <c r="D71" s="2" t="s">
        <v>77</v>
      </c>
      <c r="E71" s="5"/>
      <c r="F71" s="5">
        <v>0</v>
      </c>
      <c r="G71" s="5">
        <v>0</v>
      </c>
      <c r="H71" s="28">
        <f t="shared" si="0"/>
        <v>0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1"/>
        <v>64</v>
      </c>
      <c r="B72" s="1"/>
      <c r="C72" s="1" t="s">
        <v>21</v>
      </c>
      <c r="D72" s="2" t="s">
        <v>78</v>
      </c>
      <c r="E72" s="5"/>
      <c r="F72" s="5">
        <v>0</v>
      </c>
      <c r="G72" s="5">
        <v>0</v>
      </c>
      <c r="H72" s="28">
        <f t="shared" si="0"/>
        <v>0</v>
      </c>
      <c r="I72" s="28"/>
      <c r="J72" s="26"/>
      <c r="K72" s="26"/>
      <c r="L72" s="26"/>
      <c r="M72" s="22"/>
      <c r="N72" s="22"/>
    </row>
    <row r="73" spans="1:14" x14ac:dyDescent="0.25">
      <c r="A73" s="28">
        <f t="shared" si="1"/>
        <v>65</v>
      </c>
      <c r="B73" s="1">
        <v>2025</v>
      </c>
      <c r="C73" s="61" t="s">
        <v>21</v>
      </c>
      <c r="D73" s="65" t="s">
        <v>79</v>
      </c>
      <c r="E73" s="5"/>
      <c r="F73" s="5">
        <v>11</v>
      </c>
      <c r="G73" s="73">
        <v>24</v>
      </c>
      <c r="H73" s="28">
        <f t="shared" si="0"/>
        <v>35</v>
      </c>
      <c r="I73" s="28"/>
      <c r="J73" s="26"/>
      <c r="K73" s="26"/>
      <c r="L73" s="26"/>
      <c r="M73" s="22"/>
      <c r="N73" s="22"/>
    </row>
    <row r="74" spans="1:14" x14ac:dyDescent="0.25">
      <c r="A74" s="28">
        <f t="shared" si="1"/>
        <v>66</v>
      </c>
      <c r="B74" s="61">
        <v>2025</v>
      </c>
      <c r="C74" s="1" t="s">
        <v>21</v>
      </c>
      <c r="D74" s="2" t="s">
        <v>80</v>
      </c>
      <c r="E74" s="5"/>
      <c r="F74" s="5">
        <v>13</v>
      </c>
      <c r="G74" s="73">
        <v>14</v>
      </c>
      <c r="H74" s="28">
        <f t="shared" si="0"/>
        <v>27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si="1"/>
        <v>67</v>
      </c>
      <c r="B75" s="61">
        <v>2025</v>
      </c>
      <c r="C75" s="1" t="s">
        <v>21</v>
      </c>
      <c r="D75" s="2" t="s">
        <v>326</v>
      </c>
      <c r="E75" s="5"/>
      <c r="F75" s="5">
        <v>7</v>
      </c>
      <c r="G75" s="73"/>
      <c r="H75" s="28"/>
      <c r="I75" s="28"/>
      <c r="J75" s="26"/>
      <c r="K75" s="26"/>
      <c r="L75" s="26"/>
      <c r="M75" s="22"/>
      <c r="N75" s="22"/>
    </row>
    <row r="76" spans="1:14" x14ac:dyDescent="0.25">
      <c r="A76" s="28">
        <f t="shared" si="1"/>
        <v>68</v>
      </c>
      <c r="B76" s="61">
        <v>2025</v>
      </c>
      <c r="C76" s="1" t="s">
        <v>21</v>
      </c>
      <c r="D76" s="68" t="s">
        <v>313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26"/>
      <c r="M76" s="22"/>
      <c r="N76" s="22"/>
    </row>
    <row r="77" spans="1:14" x14ac:dyDescent="0.25">
      <c r="A77" s="28">
        <f t="shared" ref="A77:A142" si="2">A76+1</f>
        <v>69</v>
      </c>
      <c r="B77" s="1">
        <v>2025</v>
      </c>
      <c r="C77" s="1" t="s">
        <v>21</v>
      </c>
      <c r="D77" s="65" t="s">
        <v>81</v>
      </c>
      <c r="E77" s="5"/>
      <c r="F77" s="5">
        <v>1</v>
      </c>
      <c r="G77" s="5">
        <v>9</v>
      </c>
      <c r="H77" s="28">
        <f t="shared" si="0"/>
        <v>10</v>
      </c>
      <c r="I77" s="28"/>
      <c r="J77" s="26"/>
      <c r="K77" s="26"/>
      <c r="L77" s="26"/>
      <c r="M77" s="22"/>
      <c r="N77" s="22"/>
    </row>
    <row r="78" spans="1:14" x14ac:dyDescent="0.25">
      <c r="A78" s="28">
        <f t="shared" si="2"/>
        <v>70</v>
      </c>
      <c r="B78" s="1">
        <v>2025</v>
      </c>
      <c r="C78" s="1" t="s">
        <v>26</v>
      </c>
      <c r="D78" s="6" t="s">
        <v>82</v>
      </c>
      <c r="E78" s="5"/>
      <c r="F78" s="5">
        <v>0</v>
      </c>
      <c r="G78" s="5">
        <v>0</v>
      </c>
      <c r="H78" s="28">
        <f t="shared" si="0"/>
        <v>0</v>
      </c>
      <c r="I78" s="28"/>
      <c r="J78" s="26"/>
      <c r="K78" s="26"/>
      <c r="L78" s="26"/>
      <c r="M78" s="22"/>
      <c r="N78" s="22"/>
    </row>
    <row r="79" spans="1:14" x14ac:dyDescent="0.25">
      <c r="A79" s="28">
        <f t="shared" si="2"/>
        <v>71</v>
      </c>
      <c r="B79" s="1">
        <v>2025</v>
      </c>
      <c r="C79" s="1" t="s">
        <v>21</v>
      </c>
      <c r="D79" s="6" t="s">
        <v>83</v>
      </c>
      <c r="E79" s="5"/>
      <c r="F79" s="5">
        <v>0</v>
      </c>
      <c r="G79" s="5">
        <v>0</v>
      </c>
      <c r="H79" s="28">
        <f t="shared" si="0"/>
        <v>0</v>
      </c>
      <c r="I79" s="28"/>
      <c r="J79" s="26"/>
      <c r="K79" s="26"/>
      <c r="L79" s="16"/>
      <c r="M79" s="22"/>
      <c r="N79" s="22"/>
    </row>
    <row r="80" spans="1:14" x14ac:dyDescent="0.25">
      <c r="A80" s="28">
        <f t="shared" si="2"/>
        <v>72</v>
      </c>
      <c r="B80" s="1">
        <v>2025</v>
      </c>
      <c r="C80" s="1" t="s">
        <v>26</v>
      </c>
      <c r="D80" s="2" t="s">
        <v>84</v>
      </c>
      <c r="E80" s="5"/>
      <c r="F80" s="5">
        <v>0</v>
      </c>
      <c r="G80" s="5">
        <v>0</v>
      </c>
      <c r="H80" s="28">
        <f t="shared" si="0"/>
        <v>0</v>
      </c>
      <c r="I80" s="28"/>
      <c r="J80" s="26"/>
      <c r="K80" s="38"/>
      <c r="L80" s="26"/>
      <c r="M80" s="22"/>
      <c r="N80" s="22"/>
    </row>
    <row r="81" spans="1:14" x14ac:dyDescent="0.25">
      <c r="A81" s="28">
        <f t="shared" si="2"/>
        <v>73</v>
      </c>
      <c r="B81" s="1">
        <v>2025</v>
      </c>
      <c r="C81" s="1" t="s">
        <v>21</v>
      </c>
      <c r="D81" s="2" t="s">
        <v>85</v>
      </c>
      <c r="E81" s="5"/>
      <c r="F81" s="5">
        <v>0</v>
      </c>
      <c r="G81" s="5">
        <v>0</v>
      </c>
      <c r="H81" s="28">
        <f t="shared" si="0"/>
        <v>0</v>
      </c>
      <c r="I81" s="28"/>
      <c r="J81" s="17"/>
      <c r="K81" s="26"/>
      <c r="L81" s="26"/>
      <c r="M81" s="22"/>
      <c r="N81" s="22"/>
    </row>
    <row r="82" spans="1:14" x14ac:dyDescent="0.25">
      <c r="A82" s="28">
        <f t="shared" si="2"/>
        <v>74</v>
      </c>
      <c r="B82" s="1">
        <v>2025</v>
      </c>
      <c r="C82" s="1" t="s">
        <v>26</v>
      </c>
      <c r="D82" s="2" t="s">
        <v>86</v>
      </c>
      <c r="E82" s="5"/>
      <c r="F82" s="5">
        <v>11</v>
      </c>
      <c r="G82" s="73">
        <v>18</v>
      </c>
      <c r="H82" s="28">
        <f t="shared" ref="H82:H153" si="3">+G82+F82+E82</f>
        <v>29</v>
      </c>
      <c r="I82" s="28"/>
      <c r="J82" s="26"/>
      <c r="K82" s="26"/>
      <c r="L82" s="26"/>
      <c r="M82" s="22"/>
      <c r="N82" s="22"/>
    </row>
    <row r="83" spans="1:14" x14ac:dyDescent="0.25">
      <c r="A83" s="28">
        <f t="shared" si="2"/>
        <v>75</v>
      </c>
      <c r="B83" s="1"/>
      <c r="C83" s="1" t="s">
        <v>26</v>
      </c>
      <c r="D83" s="68" t="s">
        <v>87</v>
      </c>
      <c r="E83" s="5"/>
      <c r="F83" s="5">
        <v>0</v>
      </c>
      <c r="G83" s="5">
        <v>0</v>
      </c>
      <c r="H83" s="28">
        <f t="shared" si="3"/>
        <v>0</v>
      </c>
      <c r="I83" s="28"/>
      <c r="J83" s="26"/>
      <c r="K83" s="26"/>
      <c r="L83" s="26"/>
      <c r="M83" s="22"/>
      <c r="N83" s="22"/>
    </row>
    <row r="84" spans="1:14" x14ac:dyDescent="0.25">
      <c r="A84" s="28">
        <f t="shared" si="2"/>
        <v>76</v>
      </c>
      <c r="B84" s="1">
        <v>2025</v>
      </c>
      <c r="C84" s="1" t="s">
        <v>21</v>
      </c>
      <c r="D84" s="78" t="s">
        <v>333</v>
      </c>
      <c r="E84" s="5"/>
      <c r="F84" s="5">
        <v>0</v>
      </c>
      <c r="G84" s="5"/>
      <c r="H84" s="28"/>
      <c r="I84" s="28"/>
      <c r="J84" s="26"/>
      <c r="K84" s="26"/>
      <c r="L84" s="26"/>
      <c r="M84" s="22"/>
      <c r="N84" s="22"/>
    </row>
    <row r="85" spans="1:14" x14ac:dyDescent="0.25">
      <c r="A85" s="28">
        <f t="shared" si="2"/>
        <v>77</v>
      </c>
      <c r="B85" s="1">
        <v>2025</v>
      </c>
      <c r="C85" s="1" t="s">
        <v>21</v>
      </c>
      <c r="D85" s="72" t="s">
        <v>325</v>
      </c>
      <c r="E85" s="5"/>
      <c r="F85" s="5">
        <v>9</v>
      </c>
      <c r="G85" s="5">
        <v>0</v>
      </c>
      <c r="H85" s="28"/>
      <c r="I85" s="28"/>
      <c r="J85" s="26"/>
      <c r="K85" s="26"/>
      <c r="L85" s="26"/>
      <c r="M85" s="22"/>
      <c r="N85" s="22"/>
    </row>
    <row r="86" spans="1:14" x14ac:dyDescent="0.25">
      <c r="A86" s="28">
        <f t="shared" si="2"/>
        <v>78</v>
      </c>
      <c r="B86" s="1">
        <v>2025</v>
      </c>
      <c r="C86" s="1" t="s">
        <v>26</v>
      </c>
      <c r="D86" s="2" t="s">
        <v>88</v>
      </c>
      <c r="E86" s="5"/>
      <c r="F86" s="5">
        <v>2</v>
      </c>
      <c r="G86" s="73">
        <v>11</v>
      </c>
      <c r="H86" s="28">
        <f t="shared" si="3"/>
        <v>13</v>
      </c>
      <c r="I86" s="28"/>
      <c r="J86" s="26"/>
      <c r="K86" s="26"/>
      <c r="L86" s="26"/>
      <c r="M86" s="22"/>
      <c r="N86" s="22"/>
    </row>
    <row r="87" spans="1:14" x14ac:dyDescent="0.3">
      <c r="A87" s="28">
        <f t="shared" si="2"/>
        <v>79</v>
      </c>
      <c r="B87" s="43"/>
      <c r="C87" s="1" t="s">
        <v>26</v>
      </c>
      <c r="D87" s="2" t="s">
        <v>89</v>
      </c>
      <c r="E87" s="5"/>
      <c r="F87" s="5">
        <v>0</v>
      </c>
      <c r="G87" s="5">
        <v>0</v>
      </c>
      <c r="H87" s="28">
        <f t="shared" si="3"/>
        <v>0</v>
      </c>
      <c r="I87" s="28"/>
      <c r="J87" s="26"/>
      <c r="K87" s="26"/>
      <c r="L87" s="26"/>
      <c r="M87" s="22"/>
      <c r="N87" s="22"/>
    </row>
    <row r="88" spans="1:14" x14ac:dyDescent="0.25">
      <c r="A88" s="28">
        <f t="shared" si="2"/>
        <v>80</v>
      </c>
      <c r="B88" s="1">
        <v>2025</v>
      </c>
      <c r="C88" s="1" t="s">
        <v>21</v>
      </c>
      <c r="D88" s="2" t="s">
        <v>90</v>
      </c>
      <c r="E88" s="5"/>
      <c r="F88" s="5">
        <v>11</v>
      </c>
      <c r="G88" s="74">
        <v>8</v>
      </c>
      <c r="H88" s="28">
        <f t="shared" si="3"/>
        <v>19</v>
      </c>
      <c r="I88" s="28"/>
      <c r="J88" s="26"/>
      <c r="K88" s="26"/>
      <c r="L88" s="26"/>
      <c r="M88" s="22"/>
      <c r="N88" s="22"/>
    </row>
    <row r="89" spans="1:14" x14ac:dyDescent="0.25">
      <c r="A89" s="28">
        <f t="shared" si="2"/>
        <v>81</v>
      </c>
      <c r="B89" s="1">
        <v>2025</v>
      </c>
      <c r="C89" s="1" t="s">
        <v>21</v>
      </c>
      <c r="D89" s="78" t="s">
        <v>331</v>
      </c>
      <c r="E89" s="5"/>
      <c r="F89" s="5">
        <v>0</v>
      </c>
      <c r="G89" s="74"/>
      <c r="H89" s="28"/>
      <c r="I89" s="28"/>
      <c r="J89" s="26"/>
      <c r="K89" s="26"/>
      <c r="L89" s="26"/>
      <c r="M89" s="22"/>
      <c r="N89" s="22"/>
    </row>
    <row r="90" spans="1:14" x14ac:dyDescent="0.25">
      <c r="A90" s="28">
        <f t="shared" si="2"/>
        <v>82</v>
      </c>
      <c r="B90" s="1">
        <v>2025</v>
      </c>
      <c r="C90" s="1" t="s">
        <v>26</v>
      </c>
      <c r="D90" s="2" t="s">
        <v>91</v>
      </c>
      <c r="E90" s="5"/>
      <c r="F90" s="5">
        <v>16</v>
      </c>
      <c r="G90" s="73">
        <v>18</v>
      </c>
      <c r="H90" s="28">
        <f t="shared" si="3"/>
        <v>34</v>
      </c>
      <c r="I90" s="46"/>
      <c r="J90" s="26"/>
      <c r="K90" s="26"/>
      <c r="L90" s="26"/>
      <c r="M90" s="22"/>
      <c r="N90" s="22"/>
    </row>
    <row r="91" spans="1:14" x14ac:dyDescent="0.25">
      <c r="A91" s="28">
        <f t="shared" si="2"/>
        <v>83</v>
      </c>
      <c r="B91" s="1">
        <v>2025</v>
      </c>
      <c r="C91" s="1" t="s">
        <v>21</v>
      </c>
      <c r="D91" s="2" t="s">
        <v>92</v>
      </c>
      <c r="E91" s="5"/>
      <c r="F91" s="5">
        <v>0</v>
      </c>
      <c r="G91" s="5">
        <v>0</v>
      </c>
      <c r="H91" s="28">
        <f t="shared" si="3"/>
        <v>0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2"/>
        <v>84</v>
      </c>
      <c r="B92" s="1">
        <v>2025</v>
      </c>
      <c r="C92" s="1" t="s">
        <v>21</v>
      </c>
      <c r="D92" s="2" t="s">
        <v>93</v>
      </c>
      <c r="E92" s="5"/>
      <c r="F92" s="5">
        <v>17</v>
      </c>
      <c r="G92" s="73">
        <v>13</v>
      </c>
      <c r="H92" s="28">
        <f t="shared" si="3"/>
        <v>30</v>
      </c>
      <c r="I92" s="28"/>
      <c r="J92" s="26"/>
      <c r="K92" s="26"/>
      <c r="L92" s="26"/>
      <c r="M92" s="22"/>
      <c r="N92" s="22"/>
    </row>
    <row r="93" spans="1:14" x14ac:dyDescent="0.25">
      <c r="A93" s="28">
        <f t="shared" si="2"/>
        <v>85</v>
      </c>
      <c r="B93" s="1">
        <v>2025</v>
      </c>
      <c r="C93" s="61" t="s">
        <v>26</v>
      </c>
      <c r="D93" s="63" t="s">
        <v>94</v>
      </c>
      <c r="E93" s="5"/>
      <c r="F93" s="5">
        <v>0</v>
      </c>
      <c r="G93" s="5">
        <v>1</v>
      </c>
      <c r="H93" s="28">
        <f t="shared" si="3"/>
        <v>1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si="2"/>
        <v>86</v>
      </c>
      <c r="B94" s="1">
        <v>2025</v>
      </c>
      <c r="C94" s="1" t="s">
        <v>21</v>
      </c>
      <c r="D94" s="2" t="s">
        <v>95</v>
      </c>
      <c r="E94" s="5"/>
      <c r="F94" s="5">
        <v>6</v>
      </c>
      <c r="G94" s="5">
        <v>7</v>
      </c>
      <c r="H94" s="28">
        <f t="shared" si="3"/>
        <v>13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2"/>
        <v>87</v>
      </c>
      <c r="B95" s="1">
        <v>2025</v>
      </c>
      <c r="C95" s="61" t="s">
        <v>21</v>
      </c>
      <c r="D95" s="63" t="s">
        <v>96</v>
      </c>
      <c r="E95" s="5"/>
      <c r="F95" s="5">
        <v>0</v>
      </c>
      <c r="G95" s="5">
        <v>0</v>
      </c>
      <c r="H95" s="28">
        <f t="shared" si="3"/>
        <v>0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2"/>
        <v>88</v>
      </c>
      <c r="B96" s="1">
        <v>2025</v>
      </c>
      <c r="C96" s="1" t="s">
        <v>21</v>
      </c>
      <c r="D96" s="63" t="s">
        <v>97</v>
      </c>
      <c r="E96" s="5"/>
      <c r="F96" s="5">
        <v>0</v>
      </c>
      <c r="G96" s="5">
        <v>0</v>
      </c>
      <c r="H96" s="28">
        <f t="shared" si="3"/>
        <v>0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2"/>
        <v>89</v>
      </c>
      <c r="B97" s="1">
        <v>2025</v>
      </c>
      <c r="C97" s="61" t="s">
        <v>21</v>
      </c>
      <c r="D97" s="2" t="s">
        <v>98</v>
      </c>
      <c r="E97" s="5"/>
      <c r="F97" s="5">
        <v>3</v>
      </c>
      <c r="G97" s="76">
        <v>10</v>
      </c>
      <c r="H97" s="28">
        <f t="shared" si="3"/>
        <v>13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2"/>
        <v>90</v>
      </c>
      <c r="B98" s="1">
        <v>2025</v>
      </c>
      <c r="C98" s="1" t="s">
        <v>26</v>
      </c>
      <c r="D98" s="2" t="s">
        <v>99</v>
      </c>
      <c r="E98" s="5"/>
      <c r="F98" s="5">
        <v>12</v>
      </c>
      <c r="G98" s="73">
        <v>15</v>
      </c>
      <c r="H98" s="28">
        <f t="shared" si="3"/>
        <v>27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2"/>
        <v>91</v>
      </c>
      <c r="B99" s="1">
        <v>2025</v>
      </c>
      <c r="C99" s="61" t="s">
        <v>21</v>
      </c>
      <c r="D99" s="63" t="s">
        <v>100</v>
      </c>
      <c r="E99" s="5"/>
      <c r="F99" s="5">
        <v>0</v>
      </c>
      <c r="G99" s="5">
        <v>0</v>
      </c>
      <c r="H99" s="28">
        <f t="shared" si="3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2"/>
        <v>92</v>
      </c>
      <c r="B100" s="1"/>
      <c r="C100" s="61" t="s">
        <v>26</v>
      </c>
      <c r="D100" s="69" t="s">
        <v>101</v>
      </c>
      <c r="E100" s="5"/>
      <c r="F100" s="5">
        <v>0</v>
      </c>
      <c r="G100" s="5">
        <v>0</v>
      </c>
      <c r="H100" s="28">
        <f t="shared" si="3"/>
        <v>0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2"/>
        <v>93</v>
      </c>
      <c r="B101" s="1">
        <v>2025</v>
      </c>
      <c r="C101" s="1" t="s">
        <v>26</v>
      </c>
      <c r="D101" s="2" t="s">
        <v>102</v>
      </c>
      <c r="E101" s="5"/>
      <c r="F101" s="5">
        <v>0</v>
      </c>
      <c r="G101" s="5">
        <v>0</v>
      </c>
      <c r="H101" s="28">
        <f t="shared" si="3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2"/>
        <v>94</v>
      </c>
      <c r="B102" s="1">
        <v>2025</v>
      </c>
      <c r="C102" s="1" t="s">
        <v>26</v>
      </c>
      <c r="D102" s="2" t="s">
        <v>103</v>
      </c>
      <c r="E102" s="5"/>
      <c r="F102" s="5">
        <v>2</v>
      </c>
      <c r="G102" s="5">
        <v>4</v>
      </c>
      <c r="H102" s="28">
        <f t="shared" si="3"/>
        <v>6</v>
      </c>
      <c r="I102" s="28"/>
      <c r="J102" s="26"/>
      <c r="K102" s="26"/>
      <c r="L102" s="26"/>
      <c r="M102" s="22"/>
      <c r="N102" s="22"/>
    </row>
    <row r="103" spans="1:14" x14ac:dyDescent="0.25">
      <c r="A103" s="28">
        <f t="shared" si="2"/>
        <v>95</v>
      </c>
      <c r="B103" s="1">
        <v>2025</v>
      </c>
      <c r="C103" s="1" t="s">
        <v>21</v>
      </c>
      <c r="D103" s="2" t="s">
        <v>104</v>
      </c>
      <c r="E103" s="5"/>
      <c r="F103" s="5">
        <v>0</v>
      </c>
      <c r="G103" s="5">
        <v>0</v>
      </c>
      <c r="H103" s="28">
        <f t="shared" si="3"/>
        <v>0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2"/>
        <v>96</v>
      </c>
      <c r="B104" s="1">
        <v>2025</v>
      </c>
      <c r="C104" s="1" t="s">
        <v>26</v>
      </c>
      <c r="D104" s="2" t="s">
        <v>105</v>
      </c>
      <c r="E104" s="5"/>
      <c r="F104" s="5">
        <v>0</v>
      </c>
      <c r="G104" s="5">
        <v>0</v>
      </c>
      <c r="H104" s="28">
        <f t="shared" si="3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2"/>
        <v>97</v>
      </c>
      <c r="B105" s="1">
        <v>2025</v>
      </c>
      <c r="C105" s="1" t="s">
        <v>26</v>
      </c>
      <c r="D105" s="2" t="s">
        <v>106</v>
      </c>
      <c r="E105" s="5"/>
      <c r="F105" s="5">
        <v>11</v>
      </c>
      <c r="G105" s="73">
        <v>12</v>
      </c>
      <c r="H105" s="28">
        <f t="shared" si="3"/>
        <v>23</v>
      </c>
      <c r="I105" s="28"/>
      <c r="J105" s="26"/>
      <c r="K105" s="26"/>
      <c r="L105" s="26"/>
      <c r="M105" s="22"/>
      <c r="N105" s="22"/>
    </row>
    <row r="106" spans="1:14" x14ac:dyDescent="0.25">
      <c r="A106" s="28">
        <f t="shared" si="2"/>
        <v>98</v>
      </c>
      <c r="B106" s="1">
        <v>2025</v>
      </c>
      <c r="C106" s="1" t="s">
        <v>21</v>
      </c>
      <c r="D106" s="2" t="s">
        <v>107</v>
      </c>
      <c r="E106" s="5"/>
      <c r="F106" s="5">
        <v>0</v>
      </c>
      <c r="G106" s="5">
        <v>0</v>
      </c>
      <c r="H106" s="28">
        <f t="shared" si="3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2"/>
        <v>99</v>
      </c>
      <c r="B107" s="1">
        <v>2025</v>
      </c>
      <c r="C107" s="1" t="s">
        <v>21</v>
      </c>
      <c r="D107" s="2" t="s">
        <v>108</v>
      </c>
      <c r="E107" s="5"/>
      <c r="F107" s="5">
        <v>0</v>
      </c>
      <c r="G107" s="5">
        <v>0</v>
      </c>
      <c r="H107" s="28">
        <f t="shared" si="3"/>
        <v>0</v>
      </c>
      <c r="I107" s="28"/>
      <c r="J107" s="26"/>
      <c r="K107" s="26"/>
      <c r="L107" s="26"/>
      <c r="M107" s="22"/>
      <c r="N107" s="22"/>
    </row>
    <row r="108" spans="1:14" x14ac:dyDescent="0.3">
      <c r="A108" s="28">
        <f t="shared" si="2"/>
        <v>100</v>
      </c>
      <c r="B108" s="43">
        <v>2025</v>
      </c>
      <c r="C108" s="1" t="s">
        <v>21</v>
      </c>
      <c r="D108" s="2" t="s">
        <v>109</v>
      </c>
      <c r="E108" s="5"/>
      <c r="F108" s="5">
        <v>0</v>
      </c>
      <c r="G108" s="5">
        <v>0</v>
      </c>
      <c r="H108" s="28">
        <f t="shared" si="3"/>
        <v>0</v>
      </c>
      <c r="I108" s="28"/>
      <c r="J108" s="26"/>
      <c r="K108" s="26"/>
      <c r="L108" s="26"/>
      <c r="M108" s="22"/>
      <c r="N108" s="22"/>
    </row>
    <row r="109" spans="1:14" x14ac:dyDescent="0.25">
      <c r="A109" s="28">
        <f t="shared" si="2"/>
        <v>101</v>
      </c>
      <c r="B109" s="1">
        <v>2025</v>
      </c>
      <c r="C109" s="1" t="s">
        <v>26</v>
      </c>
      <c r="D109" s="2" t="s">
        <v>110</v>
      </c>
      <c r="E109" s="5"/>
      <c r="F109" s="5">
        <v>0</v>
      </c>
      <c r="G109" s="5">
        <v>0</v>
      </c>
      <c r="H109" s="28">
        <f t="shared" si="3"/>
        <v>0</v>
      </c>
      <c r="I109" s="28"/>
      <c r="J109" s="26"/>
      <c r="K109" s="26"/>
      <c r="L109" s="26"/>
      <c r="M109" s="22"/>
      <c r="N109" s="22"/>
    </row>
    <row r="110" spans="1:14" x14ac:dyDescent="0.25">
      <c r="A110" s="28">
        <f t="shared" si="2"/>
        <v>102</v>
      </c>
      <c r="B110" s="1">
        <v>2025</v>
      </c>
      <c r="C110" s="1" t="s">
        <v>21</v>
      </c>
      <c r="D110" s="2"/>
      <c r="E110" s="5"/>
      <c r="F110" s="5">
        <v>0</v>
      </c>
      <c r="G110" s="5"/>
      <c r="H110" s="28"/>
      <c r="I110" s="28"/>
      <c r="J110" s="26"/>
      <c r="K110" s="26"/>
      <c r="L110" s="26"/>
      <c r="M110" s="22"/>
      <c r="N110" s="22"/>
    </row>
    <row r="111" spans="1:14" x14ac:dyDescent="0.25">
      <c r="A111" s="28">
        <f t="shared" si="2"/>
        <v>103</v>
      </c>
      <c r="B111" s="1">
        <v>2025</v>
      </c>
      <c r="C111" s="1" t="s">
        <v>26</v>
      </c>
      <c r="D111" s="2" t="s">
        <v>111</v>
      </c>
      <c r="E111" s="5"/>
      <c r="F111" s="5">
        <v>6</v>
      </c>
      <c r="G111" s="5">
        <v>4</v>
      </c>
      <c r="H111" s="28">
        <f t="shared" si="3"/>
        <v>10</v>
      </c>
      <c r="I111" s="28"/>
      <c r="J111" s="26"/>
      <c r="K111" s="26"/>
      <c r="L111" s="26"/>
      <c r="M111" s="22"/>
      <c r="N111" s="22"/>
    </row>
    <row r="112" spans="1:14" x14ac:dyDescent="0.25">
      <c r="A112" s="28">
        <f t="shared" si="2"/>
        <v>104</v>
      </c>
      <c r="B112" s="1">
        <v>2025</v>
      </c>
      <c r="C112" s="1" t="s">
        <v>21</v>
      </c>
      <c r="D112" s="2" t="s">
        <v>112</v>
      </c>
      <c r="E112" s="5"/>
      <c r="F112" s="5">
        <v>1</v>
      </c>
      <c r="G112" s="5">
        <v>0</v>
      </c>
      <c r="H112" s="28">
        <f t="shared" si="3"/>
        <v>1</v>
      </c>
      <c r="I112" s="28"/>
      <c r="J112" s="26"/>
      <c r="K112" s="26"/>
      <c r="L112" s="26"/>
      <c r="M112" s="22"/>
      <c r="N112" s="22"/>
    </row>
    <row r="113" spans="1:14" x14ac:dyDescent="0.25">
      <c r="A113" s="28">
        <f t="shared" si="2"/>
        <v>105</v>
      </c>
      <c r="B113" s="1">
        <v>2025</v>
      </c>
      <c r="C113" s="1" t="s">
        <v>26</v>
      </c>
      <c r="D113" s="2" t="s">
        <v>113</v>
      </c>
      <c r="E113" s="5"/>
      <c r="F113" s="5">
        <v>0</v>
      </c>
      <c r="G113" s="5">
        <v>0</v>
      </c>
      <c r="H113" s="28">
        <f t="shared" si="3"/>
        <v>0</v>
      </c>
      <c r="I113" s="28"/>
      <c r="J113" s="26"/>
      <c r="K113" s="26"/>
      <c r="L113" s="26"/>
      <c r="M113" s="22"/>
      <c r="N113" s="22"/>
    </row>
    <row r="114" spans="1:14" x14ac:dyDescent="0.25">
      <c r="A114" s="28">
        <f t="shared" si="2"/>
        <v>106</v>
      </c>
      <c r="B114" s="1">
        <v>2025</v>
      </c>
      <c r="C114" s="1" t="s">
        <v>26</v>
      </c>
      <c r="D114" s="2" t="s">
        <v>114</v>
      </c>
      <c r="E114" s="5"/>
      <c r="F114" s="5">
        <v>10</v>
      </c>
      <c r="G114" s="73">
        <v>13</v>
      </c>
      <c r="H114" s="28">
        <f t="shared" si="3"/>
        <v>23</v>
      </c>
      <c r="I114" s="45"/>
      <c r="J114" s="26"/>
      <c r="K114" s="26"/>
      <c r="L114" s="26"/>
      <c r="M114" s="22"/>
      <c r="N114" s="22"/>
    </row>
    <row r="115" spans="1:14" x14ac:dyDescent="0.25">
      <c r="A115" s="28">
        <f t="shared" si="2"/>
        <v>107</v>
      </c>
      <c r="B115" s="1">
        <v>2025</v>
      </c>
      <c r="C115" s="1" t="s">
        <v>21</v>
      </c>
      <c r="D115" s="2" t="s">
        <v>115</v>
      </c>
      <c r="E115" s="5"/>
      <c r="F115" s="5">
        <v>11</v>
      </c>
      <c r="G115" s="73">
        <v>12</v>
      </c>
      <c r="H115" s="28">
        <f t="shared" si="3"/>
        <v>23</v>
      </c>
      <c r="I115" s="45"/>
      <c r="J115" s="26"/>
      <c r="K115" s="26"/>
      <c r="L115" s="26"/>
      <c r="M115" s="22"/>
      <c r="N115" s="22"/>
    </row>
    <row r="116" spans="1:14" x14ac:dyDescent="0.25">
      <c r="A116" s="28">
        <f t="shared" si="2"/>
        <v>108</v>
      </c>
      <c r="B116" s="1">
        <v>2025</v>
      </c>
      <c r="C116" s="1" t="s">
        <v>21</v>
      </c>
      <c r="D116" s="2" t="s">
        <v>116</v>
      </c>
      <c r="E116" s="5"/>
      <c r="F116" s="5">
        <v>0</v>
      </c>
      <c r="G116" s="5">
        <v>3</v>
      </c>
      <c r="H116" s="28">
        <f t="shared" si="3"/>
        <v>3</v>
      </c>
      <c r="I116" s="45"/>
      <c r="J116" s="26"/>
      <c r="K116" s="26"/>
      <c r="L116" s="26"/>
      <c r="M116" s="22"/>
      <c r="N116" s="22"/>
    </row>
    <row r="117" spans="1:14" x14ac:dyDescent="0.25">
      <c r="A117" s="28">
        <f t="shared" si="2"/>
        <v>109</v>
      </c>
      <c r="B117" s="1">
        <v>2025</v>
      </c>
      <c r="C117" s="1" t="s">
        <v>21</v>
      </c>
      <c r="D117" s="2" t="s">
        <v>117</v>
      </c>
      <c r="E117" s="5"/>
      <c r="F117" s="5">
        <v>0</v>
      </c>
      <c r="G117" s="5">
        <v>0</v>
      </c>
      <c r="H117" s="28">
        <f t="shared" si="3"/>
        <v>0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2"/>
        <v>110</v>
      </c>
      <c r="B118" s="1">
        <v>2025</v>
      </c>
      <c r="C118" s="1" t="s">
        <v>21</v>
      </c>
      <c r="D118" s="2" t="s">
        <v>314</v>
      </c>
      <c r="E118" s="5"/>
      <c r="F118" s="5">
        <v>12</v>
      </c>
      <c r="G118" s="5">
        <v>3</v>
      </c>
      <c r="H118" s="28">
        <f t="shared" si="3"/>
        <v>15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2"/>
        <v>111</v>
      </c>
      <c r="B119" s="1">
        <v>2025</v>
      </c>
      <c r="C119" s="1" t="s">
        <v>21</v>
      </c>
      <c r="D119" s="2" t="s">
        <v>118</v>
      </c>
      <c r="E119" s="5"/>
      <c r="F119" s="5">
        <v>12</v>
      </c>
      <c r="G119" s="73">
        <v>15</v>
      </c>
      <c r="H119" s="28">
        <f t="shared" si="3"/>
        <v>27</v>
      </c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2"/>
        <v>112</v>
      </c>
      <c r="B120" s="1">
        <v>2025</v>
      </c>
      <c r="C120" s="1" t="s">
        <v>21</v>
      </c>
      <c r="D120" s="2" t="s">
        <v>119</v>
      </c>
      <c r="E120" s="5"/>
      <c r="F120" s="5">
        <v>9</v>
      </c>
      <c r="G120" s="73">
        <v>14</v>
      </c>
      <c r="H120" s="28">
        <f t="shared" si="3"/>
        <v>23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2"/>
        <v>113</v>
      </c>
      <c r="B121" s="1"/>
      <c r="C121" s="1" t="s">
        <v>21</v>
      </c>
      <c r="D121" s="2" t="s">
        <v>120</v>
      </c>
      <c r="E121" s="5"/>
      <c r="F121" s="5">
        <v>0</v>
      </c>
      <c r="G121" s="5">
        <v>0</v>
      </c>
      <c r="H121" s="28">
        <f t="shared" si="3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2"/>
        <v>114</v>
      </c>
      <c r="B122" s="1"/>
      <c r="C122" s="1" t="s">
        <v>26</v>
      </c>
      <c r="D122" s="2" t="s">
        <v>121</v>
      </c>
      <c r="E122" s="5"/>
      <c r="F122" s="5">
        <v>0</v>
      </c>
      <c r="G122" s="5">
        <v>0</v>
      </c>
      <c r="H122" s="28">
        <f t="shared" si="3"/>
        <v>0</v>
      </c>
      <c r="I122" s="28"/>
      <c r="J122" s="26"/>
      <c r="K122" s="26"/>
      <c r="L122" s="26"/>
      <c r="M122" s="22"/>
      <c r="N122" s="22"/>
    </row>
    <row r="123" spans="1:14" x14ac:dyDescent="0.25">
      <c r="A123" s="28">
        <f t="shared" si="2"/>
        <v>115</v>
      </c>
      <c r="B123" s="1">
        <v>2025</v>
      </c>
      <c r="C123" s="1" t="s">
        <v>21</v>
      </c>
      <c r="D123" s="2" t="s">
        <v>122</v>
      </c>
      <c r="E123" s="5"/>
      <c r="F123" s="5">
        <v>23</v>
      </c>
      <c r="G123" s="73">
        <v>30</v>
      </c>
      <c r="H123" s="28">
        <f t="shared" si="3"/>
        <v>53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2"/>
        <v>116</v>
      </c>
      <c r="B124" s="1">
        <v>2025</v>
      </c>
      <c r="C124" s="1" t="s">
        <v>21</v>
      </c>
      <c r="D124" s="2" t="s">
        <v>123</v>
      </c>
      <c r="E124" s="5"/>
      <c r="F124" s="5">
        <v>0</v>
      </c>
      <c r="G124" s="5">
        <v>0</v>
      </c>
      <c r="H124" s="28">
        <f t="shared" si="3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2"/>
        <v>117</v>
      </c>
      <c r="B125" s="1">
        <v>2025</v>
      </c>
      <c r="C125" s="1" t="s">
        <v>26</v>
      </c>
      <c r="D125" s="68" t="s">
        <v>327</v>
      </c>
      <c r="E125" s="5"/>
      <c r="F125" s="5">
        <v>0</v>
      </c>
      <c r="G125" s="5"/>
      <c r="H125" s="28"/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2"/>
        <v>118</v>
      </c>
      <c r="B126" s="1">
        <v>2025</v>
      </c>
      <c r="C126" s="1" t="s">
        <v>21</v>
      </c>
      <c r="D126" s="68" t="s">
        <v>124</v>
      </c>
      <c r="E126" s="5"/>
      <c r="F126" s="5">
        <v>0</v>
      </c>
      <c r="G126" s="5">
        <v>0</v>
      </c>
      <c r="H126" s="28">
        <f t="shared" si="3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2"/>
        <v>119</v>
      </c>
      <c r="B127" s="1">
        <v>2025</v>
      </c>
      <c r="C127" s="1" t="s">
        <v>21</v>
      </c>
      <c r="D127" s="2" t="s">
        <v>125</v>
      </c>
      <c r="E127" s="5"/>
      <c r="F127" s="5">
        <v>0</v>
      </c>
      <c r="G127" s="5">
        <v>0</v>
      </c>
      <c r="H127" s="28">
        <f t="shared" si="3"/>
        <v>0</v>
      </c>
      <c r="I127" s="28"/>
      <c r="J127" s="26"/>
      <c r="K127" s="26"/>
      <c r="L127" s="26"/>
      <c r="M127" s="22"/>
      <c r="N127" s="22"/>
    </row>
    <row r="128" spans="1:14" x14ac:dyDescent="0.25">
      <c r="A128" s="28">
        <f t="shared" si="2"/>
        <v>120</v>
      </c>
      <c r="B128" s="1">
        <v>2025</v>
      </c>
      <c r="C128" s="1" t="s">
        <v>26</v>
      </c>
      <c r="D128" s="2" t="s">
        <v>126</v>
      </c>
      <c r="E128" s="5"/>
      <c r="F128" s="5">
        <v>0</v>
      </c>
      <c r="G128" s="5">
        <v>0</v>
      </c>
      <c r="H128" s="28">
        <f t="shared" si="3"/>
        <v>0</v>
      </c>
      <c r="I128" s="28"/>
      <c r="J128" s="26"/>
      <c r="K128" s="26"/>
      <c r="L128" s="26"/>
      <c r="M128" s="22"/>
      <c r="N128" s="22"/>
    </row>
    <row r="129" spans="1:14" x14ac:dyDescent="0.25">
      <c r="A129" s="28">
        <f t="shared" si="2"/>
        <v>121</v>
      </c>
      <c r="B129" s="1">
        <v>2025</v>
      </c>
      <c r="C129" s="1" t="s">
        <v>26</v>
      </c>
      <c r="D129" s="68" t="s">
        <v>127</v>
      </c>
      <c r="E129" s="5"/>
      <c r="F129" s="5">
        <v>0</v>
      </c>
      <c r="G129" s="5">
        <v>0</v>
      </c>
      <c r="H129" s="28">
        <f t="shared" si="3"/>
        <v>0</v>
      </c>
      <c r="I129" s="28"/>
      <c r="J129" s="26"/>
      <c r="K129" s="26"/>
      <c r="L129" s="26"/>
      <c r="M129" s="22"/>
      <c r="N129" s="22"/>
    </row>
    <row r="130" spans="1:14" x14ac:dyDescent="0.25">
      <c r="A130" s="28">
        <f t="shared" si="2"/>
        <v>122</v>
      </c>
      <c r="B130" s="70">
        <v>2025</v>
      </c>
      <c r="C130" s="1" t="s">
        <v>21</v>
      </c>
      <c r="D130" s="2" t="s">
        <v>128</v>
      </c>
      <c r="E130" s="5"/>
      <c r="F130" s="5">
        <v>1</v>
      </c>
      <c r="G130" s="5">
        <v>0</v>
      </c>
      <c r="H130" s="28">
        <f t="shared" si="3"/>
        <v>1</v>
      </c>
      <c r="I130" s="28"/>
      <c r="J130" s="26"/>
      <c r="K130" s="26"/>
      <c r="L130" s="26"/>
      <c r="M130" s="22"/>
      <c r="N130" s="22"/>
    </row>
    <row r="131" spans="1:14" x14ac:dyDescent="0.25">
      <c r="A131" s="28">
        <f t="shared" si="2"/>
        <v>123</v>
      </c>
      <c r="B131" s="1">
        <v>2025</v>
      </c>
      <c r="C131" s="1" t="s">
        <v>21</v>
      </c>
      <c r="D131" s="78" t="s">
        <v>336</v>
      </c>
      <c r="E131" s="5"/>
      <c r="F131" s="5">
        <v>0</v>
      </c>
      <c r="G131" s="5"/>
      <c r="H131" s="28"/>
      <c r="I131" s="28"/>
      <c r="J131" s="26"/>
      <c r="K131" s="26"/>
      <c r="L131" s="26"/>
      <c r="M131" s="22"/>
      <c r="N131" s="22"/>
    </row>
    <row r="132" spans="1:14" x14ac:dyDescent="0.25">
      <c r="A132" s="28">
        <f t="shared" si="2"/>
        <v>124</v>
      </c>
      <c r="B132" s="1">
        <v>2025</v>
      </c>
      <c r="C132" s="1" t="s">
        <v>26</v>
      </c>
      <c r="D132" s="2" t="s">
        <v>129</v>
      </c>
      <c r="E132" s="5"/>
      <c r="F132" s="5">
        <v>0</v>
      </c>
      <c r="G132" s="5">
        <v>0</v>
      </c>
      <c r="H132" s="28">
        <f t="shared" si="3"/>
        <v>0</v>
      </c>
      <c r="I132" s="28"/>
      <c r="J132" s="26"/>
      <c r="K132" s="26"/>
      <c r="L132" s="26"/>
      <c r="M132" s="22"/>
      <c r="N132" s="22"/>
    </row>
    <row r="133" spans="1:14" x14ac:dyDescent="0.25">
      <c r="A133" s="28">
        <f t="shared" si="2"/>
        <v>125</v>
      </c>
      <c r="B133" s="1">
        <v>2025</v>
      </c>
      <c r="C133" s="1" t="s">
        <v>21</v>
      </c>
      <c r="D133" s="2" t="s">
        <v>130</v>
      </c>
      <c r="E133" s="5"/>
      <c r="F133" s="5">
        <v>0</v>
      </c>
      <c r="G133" s="5">
        <v>0</v>
      </c>
      <c r="H133" s="28">
        <f t="shared" si="3"/>
        <v>0</v>
      </c>
      <c r="I133" s="28"/>
      <c r="J133" s="26"/>
      <c r="K133" s="26"/>
      <c r="L133" s="26"/>
      <c r="M133" s="22"/>
      <c r="N133" s="22"/>
    </row>
    <row r="134" spans="1:14" x14ac:dyDescent="0.25">
      <c r="A134" s="28">
        <f t="shared" si="2"/>
        <v>126</v>
      </c>
      <c r="B134" s="1">
        <v>2025</v>
      </c>
      <c r="C134" s="1" t="s">
        <v>26</v>
      </c>
      <c r="D134" s="2" t="s">
        <v>131</v>
      </c>
      <c r="E134" s="5"/>
      <c r="F134" s="5">
        <v>0</v>
      </c>
      <c r="G134" s="5">
        <v>0</v>
      </c>
      <c r="H134" s="28">
        <f t="shared" si="3"/>
        <v>0</v>
      </c>
      <c r="I134" s="45"/>
      <c r="J134" s="26"/>
      <c r="K134" s="26"/>
      <c r="L134" s="26"/>
      <c r="M134" s="22"/>
      <c r="N134" s="22"/>
    </row>
    <row r="135" spans="1:14" x14ac:dyDescent="0.25">
      <c r="A135" s="28">
        <f t="shared" si="2"/>
        <v>127</v>
      </c>
      <c r="B135" s="1">
        <v>2025</v>
      </c>
      <c r="C135" s="1" t="s">
        <v>26</v>
      </c>
      <c r="D135" s="63" t="s">
        <v>132</v>
      </c>
      <c r="E135" s="5"/>
      <c r="F135" s="5">
        <v>12</v>
      </c>
      <c r="G135" s="73">
        <v>14</v>
      </c>
      <c r="H135" s="28">
        <f t="shared" si="3"/>
        <v>26</v>
      </c>
      <c r="I135" s="45"/>
      <c r="J135" s="26"/>
      <c r="K135" s="26"/>
      <c r="L135" s="26"/>
      <c r="M135" s="22"/>
      <c r="N135" s="22"/>
    </row>
    <row r="136" spans="1:14" x14ac:dyDescent="0.25">
      <c r="A136" s="28">
        <f t="shared" si="2"/>
        <v>128</v>
      </c>
      <c r="B136" s="1"/>
      <c r="C136" s="1" t="s">
        <v>21</v>
      </c>
      <c r="D136" s="63" t="s">
        <v>133</v>
      </c>
      <c r="E136" s="5"/>
      <c r="F136" s="5">
        <v>0</v>
      </c>
      <c r="G136" s="5">
        <v>0</v>
      </c>
      <c r="H136" s="28">
        <f t="shared" si="3"/>
        <v>0</v>
      </c>
      <c r="I136" s="45"/>
      <c r="J136" s="26"/>
      <c r="K136" s="26"/>
      <c r="L136" s="26"/>
      <c r="M136" s="22"/>
      <c r="N136" s="22"/>
    </row>
    <row r="137" spans="1:14" x14ac:dyDescent="0.25">
      <c r="A137" s="28">
        <f t="shared" si="2"/>
        <v>129</v>
      </c>
      <c r="B137" s="1">
        <v>2025</v>
      </c>
      <c r="C137" s="1" t="s">
        <v>21</v>
      </c>
      <c r="D137" s="2" t="s">
        <v>134</v>
      </c>
      <c r="E137" s="5"/>
      <c r="F137" s="5">
        <v>9</v>
      </c>
      <c r="G137" s="73">
        <v>10</v>
      </c>
      <c r="H137" s="28">
        <f t="shared" si="3"/>
        <v>19</v>
      </c>
      <c r="I137" s="28"/>
      <c r="J137" s="26"/>
      <c r="K137" s="26"/>
      <c r="L137" s="26"/>
      <c r="M137" s="22"/>
      <c r="N137" s="22"/>
    </row>
    <row r="138" spans="1:14" x14ac:dyDescent="0.25">
      <c r="A138" s="28">
        <f t="shared" si="2"/>
        <v>130</v>
      </c>
      <c r="B138" s="1">
        <v>2025</v>
      </c>
      <c r="C138" s="1" t="s">
        <v>21</v>
      </c>
      <c r="D138" s="2" t="s">
        <v>135</v>
      </c>
      <c r="E138" s="5"/>
      <c r="F138" s="5">
        <v>1</v>
      </c>
      <c r="G138" s="5">
        <v>5</v>
      </c>
      <c r="H138" s="28">
        <f t="shared" si="3"/>
        <v>6</v>
      </c>
      <c r="I138" s="28"/>
      <c r="J138" s="26"/>
      <c r="K138" s="26"/>
      <c r="L138" s="26"/>
      <c r="M138" s="22"/>
      <c r="N138" s="22"/>
    </row>
    <row r="139" spans="1:14" x14ac:dyDescent="0.25">
      <c r="A139" s="28">
        <f t="shared" si="2"/>
        <v>131</v>
      </c>
      <c r="B139" s="1">
        <v>2025</v>
      </c>
      <c r="C139" s="1" t="s">
        <v>21</v>
      </c>
      <c r="D139" s="2" t="s">
        <v>136</v>
      </c>
      <c r="E139" s="5"/>
      <c r="F139" s="5">
        <v>16</v>
      </c>
      <c r="G139" s="73">
        <v>22</v>
      </c>
      <c r="H139" s="28">
        <f t="shared" si="3"/>
        <v>38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2"/>
        <v>132</v>
      </c>
      <c r="B140" s="1">
        <v>2025</v>
      </c>
      <c r="C140" s="1" t="s">
        <v>21</v>
      </c>
      <c r="D140" s="2" t="s">
        <v>137</v>
      </c>
      <c r="E140" s="5"/>
      <c r="F140" s="5">
        <v>0</v>
      </c>
      <c r="G140" s="5">
        <v>0</v>
      </c>
      <c r="H140" s="28">
        <f t="shared" si="3"/>
        <v>0</v>
      </c>
      <c r="I140" s="45"/>
      <c r="J140" s="26"/>
      <c r="K140" s="26"/>
      <c r="L140" s="26"/>
      <c r="M140" s="22"/>
      <c r="N140" s="22"/>
    </row>
    <row r="141" spans="1:14" x14ac:dyDescent="0.25">
      <c r="A141" s="28">
        <f t="shared" si="2"/>
        <v>133</v>
      </c>
      <c r="B141" s="61">
        <v>2025</v>
      </c>
      <c r="C141" s="1" t="s">
        <v>21</v>
      </c>
      <c r="D141" s="2" t="s">
        <v>138</v>
      </c>
      <c r="E141" s="5"/>
      <c r="F141" s="5">
        <v>7</v>
      </c>
      <c r="G141" s="5">
        <v>3</v>
      </c>
      <c r="H141" s="28">
        <f t="shared" si="3"/>
        <v>10</v>
      </c>
      <c r="I141" s="45"/>
      <c r="J141" s="26"/>
      <c r="K141" s="26"/>
      <c r="L141" s="26"/>
      <c r="M141" s="22"/>
      <c r="N141" s="22"/>
    </row>
    <row r="142" spans="1:14" x14ac:dyDescent="0.25">
      <c r="A142" s="28">
        <f t="shared" si="2"/>
        <v>134</v>
      </c>
      <c r="B142" s="1">
        <v>2025</v>
      </c>
      <c r="C142" s="1" t="s">
        <v>21</v>
      </c>
      <c r="D142" s="2" t="s">
        <v>139</v>
      </c>
      <c r="E142" s="5"/>
      <c r="F142" s="5">
        <v>0</v>
      </c>
      <c r="G142" s="5">
        <v>0</v>
      </c>
      <c r="H142" s="28">
        <f t="shared" si="3"/>
        <v>0</v>
      </c>
      <c r="I142" s="45"/>
      <c r="J142" s="26"/>
      <c r="K142" s="26"/>
      <c r="L142" s="26"/>
      <c r="M142" s="22"/>
      <c r="N142" s="22"/>
    </row>
    <row r="143" spans="1:14" x14ac:dyDescent="0.25">
      <c r="A143" s="28">
        <f t="shared" ref="A143:A207" si="4">A142+1</f>
        <v>135</v>
      </c>
      <c r="B143" s="1">
        <v>2025</v>
      </c>
      <c r="C143" s="1" t="s">
        <v>21</v>
      </c>
      <c r="D143" s="2" t="s">
        <v>140</v>
      </c>
      <c r="E143" s="5"/>
      <c r="F143" s="5">
        <v>0</v>
      </c>
      <c r="G143" s="5">
        <v>1</v>
      </c>
      <c r="H143" s="28">
        <f t="shared" si="3"/>
        <v>1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4"/>
        <v>136</v>
      </c>
      <c r="B144" s="1">
        <v>2025</v>
      </c>
      <c r="C144" s="1" t="s">
        <v>26</v>
      </c>
      <c r="D144" s="78" t="s">
        <v>332</v>
      </c>
      <c r="E144" s="5"/>
      <c r="F144" s="5">
        <v>0</v>
      </c>
      <c r="G144" s="5"/>
      <c r="H144" s="28"/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4"/>
        <v>137</v>
      </c>
      <c r="B145" s="1">
        <v>2025</v>
      </c>
      <c r="C145" s="1" t="s">
        <v>21</v>
      </c>
      <c r="D145" s="79" t="s">
        <v>338</v>
      </c>
      <c r="E145" s="5"/>
      <c r="F145" s="5">
        <v>0</v>
      </c>
      <c r="G145" s="5"/>
      <c r="H145" s="28"/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4"/>
        <v>138</v>
      </c>
      <c r="B146" s="1"/>
      <c r="C146" s="1" t="s">
        <v>26</v>
      </c>
      <c r="D146" s="2" t="s">
        <v>141</v>
      </c>
      <c r="E146" s="5"/>
      <c r="F146" s="5">
        <v>0</v>
      </c>
      <c r="G146" s="5">
        <v>0</v>
      </c>
      <c r="H146" s="28">
        <f t="shared" si="3"/>
        <v>0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4"/>
        <v>139</v>
      </c>
      <c r="B147" s="1">
        <v>2025</v>
      </c>
      <c r="C147" s="1" t="s">
        <v>21</v>
      </c>
      <c r="D147" s="2" t="s">
        <v>142</v>
      </c>
      <c r="E147" s="5"/>
      <c r="F147" s="5">
        <v>6</v>
      </c>
      <c r="G147" s="5">
        <v>6</v>
      </c>
      <c r="H147" s="28">
        <f t="shared" si="3"/>
        <v>12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4"/>
        <v>140</v>
      </c>
      <c r="B148" s="1">
        <v>2025</v>
      </c>
      <c r="C148" s="1" t="s">
        <v>21</v>
      </c>
      <c r="D148" s="2" t="s">
        <v>143</v>
      </c>
      <c r="E148" s="5"/>
      <c r="F148" s="5">
        <v>9</v>
      </c>
      <c r="G148" s="5">
        <v>0</v>
      </c>
      <c r="H148" s="28">
        <f t="shared" si="3"/>
        <v>9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4"/>
        <v>141</v>
      </c>
      <c r="B149" s="1">
        <v>2025</v>
      </c>
      <c r="C149" s="1" t="s">
        <v>26</v>
      </c>
      <c r="D149" s="2" t="s">
        <v>144</v>
      </c>
      <c r="E149" s="5"/>
      <c r="F149" s="5">
        <v>0</v>
      </c>
      <c r="G149" s="5">
        <v>0</v>
      </c>
      <c r="H149" s="28">
        <f t="shared" si="3"/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4"/>
        <v>142</v>
      </c>
      <c r="B150" s="1">
        <v>2025</v>
      </c>
      <c r="C150" s="1" t="s">
        <v>21</v>
      </c>
      <c r="D150" s="2" t="s">
        <v>145</v>
      </c>
      <c r="E150" s="5"/>
      <c r="F150" s="5">
        <v>8</v>
      </c>
      <c r="G150" s="73">
        <v>12</v>
      </c>
      <c r="H150" s="28">
        <f t="shared" si="3"/>
        <v>20</v>
      </c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4"/>
        <v>143</v>
      </c>
      <c r="B151" s="1">
        <v>2025</v>
      </c>
      <c r="C151" s="1" t="s">
        <v>26</v>
      </c>
      <c r="D151" s="2" t="s">
        <v>146</v>
      </c>
      <c r="E151" s="5"/>
      <c r="F151" s="5">
        <v>3</v>
      </c>
      <c r="G151" s="5">
        <v>4</v>
      </c>
      <c r="H151" s="28">
        <f t="shared" si="3"/>
        <v>7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4"/>
        <v>144</v>
      </c>
      <c r="B152" s="1">
        <v>2025</v>
      </c>
      <c r="C152" s="1" t="s">
        <v>21</v>
      </c>
      <c r="D152" s="2" t="s">
        <v>147</v>
      </c>
      <c r="E152" s="5"/>
      <c r="F152" s="5">
        <v>0</v>
      </c>
      <c r="G152" s="5">
        <v>0</v>
      </c>
      <c r="H152" s="28">
        <f t="shared" si="3"/>
        <v>0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4"/>
        <v>145</v>
      </c>
      <c r="B153" s="1">
        <v>2025</v>
      </c>
      <c r="C153" s="1" t="s">
        <v>21</v>
      </c>
      <c r="D153" s="2" t="s">
        <v>148</v>
      </c>
      <c r="E153" s="5"/>
      <c r="F153" s="5">
        <v>0</v>
      </c>
      <c r="G153" s="5">
        <v>0</v>
      </c>
      <c r="H153" s="28">
        <f t="shared" si="3"/>
        <v>0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4"/>
        <v>146</v>
      </c>
      <c r="B154" s="1">
        <v>2025</v>
      </c>
      <c r="C154" s="1" t="s">
        <v>26</v>
      </c>
      <c r="D154" s="2" t="s">
        <v>149</v>
      </c>
      <c r="E154" s="5"/>
      <c r="F154" s="5">
        <v>0</v>
      </c>
      <c r="G154" s="5">
        <v>0</v>
      </c>
      <c r="H154" s="28">
        <f t="shared" ref="H154:H210" si="5">+G154+F154+E154</f>
        <v>0</v>
      </c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4"/>
        <v>147</v>
      </c>
      <c r="B155" s="1"/>
      <c r="C155" s="1" t="s">
        <v>26</v>
      </c>
      <c r="D155" s="2" t="s">
        <v>150</v>
      </c>
      <c r="E155" s="5"/>
      <c r="F155" s="5">
        <v>0</v>
      </c>
      <c r="G155" s="5">
        <v>0</v>
      </c>
      <c r="H155" s="28">
        <f t="shared" si="5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4"/>
        <v>148</v>
      </c>
      <c r="B156" s="1">
        <v>2025</v>
      </c>
      <c r="C156" s="1" t="s">
        <v>26</v>
      </c>
      <c r="D156" s="2" t="s">
        <v>151</v>
      </c>
      <c r="E156" s="5"/>
      <c r="F156" s="5">
        <v>11</v>
      </c>
      <c r="G156" s="73">
        <v>11</v>
      </c>
      <c r="H156" s="28">
        <f t="shared" si="5"/>
        <v>22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4"/>
        <v>149</v>
      </c>
      <c r="B157" s="1">
        <v>2025</v>
      </c>
      <c r="C157" s="1" t="s">
        <v>21</v>
      </c>
      <c r="D157" s="21" t="s">
        <v>152</v>
      </c>
      <c r="E157" s="5"/>
      <c r="F157" s="5">
        <v>0</v>
      </c>
      <c r="G157" s="5">
        <v>2</v>
      </c>
      <c r="H157" s="28">
        <f t="shared" si="5"/>
        <v>2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4"/>
        <v>150</v>
      </c>
      <c r="B158" s="1">
        <v>2025</v>
      </c>
      <c r="C158" s="1" t="s">
        <v>21</v>
      </c>
      <c r="D158" s="2" t="s">
        <v>153</v>
      </c>
      <c r="E158" s="5"/>
      <c r="F158" s="5">
        <v>0</v>
      </c>
      <c r="G158" s="5">
        <v>0</v>
      </c>
      <c r="H158" s="28">
        <f t="shared" si="5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4"/>
        <v>151</v>
      </c>
      <c r="B159" s="1">
        <v>2025</v>
      </c>
      <c r="C159" s="1" t="s">
        <v>21</v>
      </c>
      <c r="D159" s="68" t="s">
        <v>329</v>
      </c>
      <c r="E159" s="5"/>
      <c r="F159" s="5">
        <v>0</v>
      </c>
      <c r="G159" s="5"/>
      <c r="H159" s="28"/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4"/>
        <v>152</v>
      </c>
      <c r="B160" s="1"/>
      <c r="C160" s="1" t="s">
        <v>21</v>
      </c>
      <c r="D160" s="2" t="s">
        <v>154</v>
      </c>
      <c r="E160" s="5"/>
      <c r="F160" s="5">
        <v>0</v>
      </c>
      <c r="G160" s="5">
        <v>0</v>
      </c>
      <c r="H160" s="28">
        <f t="shared" si="5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4"/>
        <v>153</v>
      </c>
      <c r="B161" s="1">
        <v>2025</v>
      </c>
      <c r="C161" s="1" t="s">
        <v>21</v>
      </c>
      <c r="D161" s="2" t="s">
        <v>155</v>
      </c>
      <c r="E161" s="5"/>
      <c r="F161" s="5">
        <v>5</v>
      </c>
      <c r="G161" s="73">
        <v>14</v>
      </c>
      <c r="H161" s="28">
        <f t="shared" si="5"/>
        <v>19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4"/>
        <v>154</v>
      </c>
      <c r="B162" s="1">
        <v>2025</v>
      </c>
      <c r="C162" s="1" t="s">
        <v>21</v>
      </c>
      <c r="D162" s="2" t="s">
        <v>156</v>
      </c>
      <c r="E162" s="5"/>
      <c r="F162" s="5">
        <v>16</v>
      </c>
      <c r="G162" s="73">
        <v>15</v>
      </c>
      <c r="H162" s="28">
        <f t="shared" si="5"/>
        <v>31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4"/>
        <v>155</v>
      </c>
      <c r="B163" s="1">
        <v>2025</v>
      </c>
      <c r="C163" s="1" t="s">
        <v>21</v>
      </c>
      <c r="D163" s="2" t="s">
        <v>157</v>
      </c>
      <c r="E163" s="5"/>
      <c r="F163" s="5">
        <v>0</v>
      </c>
      <c r="G163" s="5">
        <v>0</v>
      </c>
      <c r="H163" s="28">
        <f t="shared" si="5"/>
        <v>0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4"/>
        <v>156</v>
      </c>
      <c r="B164" s="1"/>
      <c r="C164" s="1" t="s">
        <v>21</v>
      </c>
      <c r="D164" s="2" t="s">
        <v>158</v>
      </c>
      <c r="E164" s="5"/>
      <c r="F164" s="5">
        <v>0</v>
      </c>
      <c r="G164" s="5">
        <v>0</v>
      </c>
      <c r="H164" s="28">
        <f t="shared" si="5"/>
        <v>0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4"/>
        <v>157</v>
      </c>
      <c r="B165" s="1">
        <v>2025</v>
      </c>
      <c r="C165" s="1" t="s">
        <v>26</v>
      </c>
      <c r="D165" s="2" t="s">
        <v>159</v>
      </c>
      <c r="E165" s="5"/>
      <c r="F165" s="5">
        <v>0</v>
      </c>
      <c r="G165" s="5">
        <v>0</v>
      </c>
      <c r="H165" s="28">
        <f t="shared" si="5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4"/>
        <v>158</v>
      </c>
      <c r="B166" s="1"/>
      <c r="C166" s="1" t="s">
        <v>21</v>
      </c>
      <c r="D166" s="2" t="s">
        <v>160</v>
      </c>
      <c r="E166" s="5"/>
      <c r="F166" s="5">
        <v>0</v>
      </c>
      <c r="G166" s="5">
        <v>0</v>
      </c>
      <c r="H166" s="28">
        <f t="shared" si="5"/>
        <v>0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4"/>
        <v>159</v>
      </c>
      <c r="B167" s="1">
        <v>2025</v>
      </c>
      <c r="C167" s="1" t="s">
        <v>21</v>
      </c>
      <c r="D167" s="2" t="s">
        <v>161</v>
      </c>
      <c r="E167" s="5"/>
      <c r="F167" s="5">
        <v>0</v>
      </c>
      <c r="G167" s="5">
        <v>0</v>
      </c>
      <c r="H167" s="28">
        <f t="shared" si="5"/>
        <v>0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4"/>
        <v>160</v>
      </c>
      <c r="B168" s="1">
        <v>2025</v>
      </c>
      <c r="C168" s="1" t="s">
        <v>21</v>
      </c>
      <c r="D168" s="2" t="s">
        <v>162</v>
      </c>
      <c r="E168" s="5"/>
      <c r="F168" s="5">
        <v>28</v>
      </c>
      <c r="G168" s="73">
        <v>31</v>
      </c>
      <c r="H168" s="28">
        <f t="shared" si="5"/>
        <v>59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4"/>
        <v>161</v>
      </c>
      <c r="B169" s="1"/>
      <c r="C169" s="1" t="s">
        <v>26</v>
      </c>
      <c r="D169" s="2" t="s">
        <v>163</v>
      </c>
      <c r="E169" s="5"/>
      <c r="F169" s="5">
        <v>0</v>
      </c>
      <c r="G169" s="5">
        <v>0</v>
      </c>
      <c r="H169" s="28">
        <f t="shared" si="5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4"/>
        <v>162</v>
      </c>
      <c r="B170" s="1">
        <v>2025</v>
      </c>
      <c r="C170" s="1" t="s">
        <v>21</v>
      </c>
      <c r="D170" s="2" t="s">
        <v>164</v>
      </c>
      <c r="E170" s="5"/>
      <c r="F170" s="5">
        <v>0</v>
      </c>
      <c r="G170" s="5">
        <v>0</v>
      </c>
      <c r="H170" s="28">
        <f t="shared" si="5"/>
        <v>0</v>
      </c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4"/>
        <v>163</v>
      </c>
      <c r="B171" s="1">
        <v>2025</v>
      </c>
      <c r="C171" s="1" t="s">
        <v>26</v>
      </c>
      <c r="D171" s="2" t="s">
        <v>165</v>
      </c>
      <c r="E171" s="5"/>
      <c r="F171" s="5">
        <v>5</v>
      </c>
      <c r="G171" s="73">
        <v>11</v>
      </c>
      <c r="H171" s="28">
        <f t="shared" si="5"/>
        <v>16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4"/>
        <v>164</v>
      </c>
      <c r="B172" s="1">
        <v>2025</v>
      </c>
      <c r="C172" s="61" t="s">
        <v>21</v>
      </c>
      <c r="D172" s="63" t="s">
        <v>166</v>
      </c>
      <c r="E172" s="5"/>
      <c r="F172" s="5">
        <v>7</v>
      </c>
      <c r="G172" s="73">
        <v>11</v>
      </c>
      <c r="H172" s="28">
        <f t="shared" si="5"/>
        <v>18</v>
      </c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4"/>
        <v>165</v>
      </c>
      <c r="B173" s="1">
        <v>2025</v>
      </c>
      <c r="C173" s="1" t="s">
        <v>26</v>
      </c>
      <c r="D173" s="2" t="s">
        <v>167</v>
      </c>
      <c r="E173" s="5"/>
      <c r="F173" s="5">
        <v>12</v>
      </c>
      <c r="G173" s="73">
        <v>11</v>
      </c>
      <c r="H173" s="28">
        <f t="shared" si="5"/>
        <v>23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4"/>
        <v>166</v>
      </c>
      <c r="B174" s="1">
        <v>2025</v>
      </c>
      <c r="C174" s="1" t="s">
        <v>21</v>
      </c>
      <c r="D174" s="2" t="s">
        <v>168</v>
      </c>
      <c r="E174" s="5"/>
      <c r="F174" s="5">
        <v>0</v>
      </c>
      <c r="G174" s="5">
        <v>0</v>
      </c>
      <c r="H174" s="28">
        <f t="shared" si="5"/>
        <v>0</v>
      </c>
      <c r="I174" s="28"/>
      <c r="J174" s="26"/>
      <c r="K174" s="26"/>
      <c r="L174" s="26"/>
      <c r="M174" s="22"/>
      <c r="N174" s="22"/>
    </row>
    <row r="175" spans="1:14" x14ac:dyDescent="0.25">
      <c r="A175" s="28">
        <f t="shared" si="4"/>
        <v>167</v>
      </c>
      <c r="B175" s="1">
        <v>2025</v>
      </c>
      <c r="C175" s="1" t="s">
        <v>26</v>
      </c>
      <c r="D175" s="2" t="s">
        <v>169</v>
      </c>
      <c r="E175" s="5"/>
      <c r="F175" s="5">
        <v>0</v>
      </c>
      <c r="G175" s="5">
        <v>7</v>
      </c>
      <c r="H175" s="28">
        <f t="shared" si="5"/>
        <v>7</v>
      </c>
      <c r="I175" s="28"/>
      <c r="J175" s="26"/>
      <c r="K175" s="26"/>
      <c r="L175" s="26"/>
      <c r="M175" s="22"/>
      <c r="N175" s="22"/>
    </row>
    <row r="176" spans="1:14" x14ac:dyDescent="0.25">
      <c r="A176" s="28">
        <f t="shared" si="4"/>
        <v>168</v>
      </c>
      <c r="B176" s="1">
        <v>2025</v>
      </c>
      <c r="C176" s="1" t="s">
        <v>21</v>
      </c>
      <c r="D176" s="2" t="s">
        <v>170</v>
      </c>
      <c r="E176" s="5"/>
      <c r="F176" s="5">
        <v>2</v>
      </c>
      <c r="G176" s="5">
        <v>6</v>
      </c>
      <c r="H176" s="28">
        <f t="shared" si="5"/>
        <v>8</v>
      </c>
      <c r="I176" s="28"/>
      <c r="J176" s="26"/>
      <c r="K176" s="26"/>
      <c r="L176" s="26"/>
      <c r="M176" s="22"/>
      <c r="N176" s="22"/>
    </row>
    <row r="177" spans="1:14" x14ac:dyDescent="0.25">
      <c r="A177" s="28">
        <f t="shared" si="4"/>
        <v>169</v>
      </c>
      <c r="B177" s="1">
        <v>2025</v>
      </c>
      <c r="C177" s="1" t="s">
        <v>21</v>
      </c>
      <c r="D177" s="78" t="s">
        <v>335</v>
      </c>
      <c r="E177" s="5"/>
      <c r="F177" s="5">
        <v>0</v>
      </c>
      <c r="G177" s="5"/>
      <c r="H177" s="28"/>
      <c r="I177" s="28"/>
      <c r="J177" s="26"/>
      <c r="K177" s="26"/>
      <c r="L177" s="26"/>
      <c r="M177" s="22"/>
      <c r="N177" s="22"/>
    </row>
    <row r="178" spans="1:14" x14ac:dyDescent="0.25">
      <c r="A178" s="28">
        <f t="shared" si="4"/>
        <v>170</v>
      </c>
      <c r="B178" s="1"/>
      <c r="C178" s="1" t="s">
        <v>26</v>
      </c>
      <c r="D178" s="2" t="s">
        <v>171</v>
      </c>
      <c r="E178" s="5"/>
      <c r="F178" s="5">
        <v>0</v>
      </c>
      <c r="G178" s="5">
        <v>0</v>
      </c>
      <c r="H178" s="28">
        <f t="shared" si="5"/>
        <v>0</v>
      </c>
      <c r="I178" s="28"/>
      <c r="J178" s="26"/>
      <c r="K178" s="26"/>
      <c r="L178" s="26"/>
      <c r="M178" s="22"/>
      <c r="N178" s="22"/>
    </row>
    <row r="179" spans="1:14" x14ac:dyDescent="0.25">
      <c r="A179" s="28">
        <f t="shared" si="4"/>
        <v>171</v>
      </c>
      <c r="B179" s="1">
        <v>2025</v>
      </c>
      <c r="C179" s="1" t="s">
        <v>21</v>
      </c>
      <c r="D179" s="2" t="s">
        <v>172</v>
      </c>
      <c r="E179" s="5"/>
      <c r="F179" s="5">
        <v>0</v>
      </c>
      <c r="G179" s="5">
        <v>0</v>
      </c>
      <c r="H179" s="28">
        <f t="shared" si="5"/>
        <v>0</v>
      </c>
      <c r="I179" s="28"/>
      <c r="J179" s="26"/>
      <c r="K179" s="26"/>
      <c r="L179" s="26"/>
      <c r="M179" s="22"/>
      <c r="N179" s="22"/>
    </row>
    <row r="180" spans="1:14" x14ac:dyDescent="0.25">
      <c r="A180" s="28">
        <f t="shared" si="4"/>
        <v>172</v>
      </c>
      <c r="B180" s="1">
        <v>2025</v>
      </c>
      <c r="C180" s="1" t="s">
        <v>21</v>
      </c>
      <c r="D180" s="63" t="s">
        <v>173</v>
      </c>
      <c r="E180" s="5"/>
      <c r="F180" s="5">
        <v>12</v>
      </c>
      <c r="G180" s="73">
        <v>10</v>
      </c>
      <c r="H180" s="28">
        <f>+G180+F180+E180</f>
        <v>22</v>
      </c>
      <c r="I180" s="28"/>
      <c r="J180" s="26"/>
      <c r="K180" s="26"/>
      <c r="L180" s="26"/>
      <c r="M180" s="22"/>
      <c r="N180" s="22"/>
    </row>
    <row r="181" spans="1:14" x14ac:dyDescent="0.25">
      <c r="A181" s="28">
        <f t="shared" si="4"/>
        <v>173</v>
      </c>
      <c r="B181" s="1">
        <v>2025</v>
      </c>
      <c r="C181" s="1" t="s">
        <v>21</v>
      </c>
      <c r="D181" s="68" t="s">
        <v>328</v>
      </c>
      <c r="E181" s="5"/>
      <c r="F181" s="5">
        <v>0</v>
      </c>
      <c r="G181" s="5"/>
      <c r="H181" s="28"/>
      <c r="I181" s="28"/>
      <c r="J181" s="26"/>
      <c r="K181" s="26"/>
      <c r="L181" s="26"/>
      <c r="M181" s="22"/>
      <c r="N181" s="22"/>
    </row>
    <row r="182" spans="1:14" x14ac:dyDescent="0.25">
      <c r="A182" s="28">
        <f t="shared" si="4"/>
        <v>174</v>
      </c>
      <c r="B182" s="1">
        <v>2025</v>
      </c>
      <c r="C182" s="1" t="s">
        <v>21</v>
      </c>
      <c r="D182" s="71" t="s">
        <v>321</v>
      </c>
      <c r="E182" s="5"/>
      <c r="F182" s="5">
        <v>0</v>
      </c>
      <c r="G182" s="5">
        <v>0</v>
      </c>
      <c r="H182" s="28"/>
      <c r="I182" s="28"/>
      <c r="J182" s="26"/>
      <c r="K182" s="26"/>
      <c r="L182" s="26"/>
      <c r="M182" s="22"/>
      <c r="N182" s="22"/>
    </row>
    <row r="183" spans="1:14" x14ac:dyDescent="0.25">
      <c r="A183" s="28">
        <f t="shared" si="4"/>
        <v>175</v>
      </c>
      <c r="B183" s="1"/>
      <c r="C183" s="1" t="s">
        <v>21</v>
      </c>
      <c r="D183" s="2" t="s">
        <v>174</v>
      </c>
      <c r="E183" s="5"/>
      <c r="F183" s="5">
        <v>0</v>
      </c>
      <c r="G183" s="5">
        <v>0</v>
      </c>
      <c r="H183" s="28">
        <f t="shared" si="5"/>
        <v>0</v>
      </c>
      <c r="I183" s="28"/>
      <c r="J183" s="26"/>
      <c r="K183" s="26"/>
      <c r="L183" s="26"/>
      <c r="M183" s="22"/>
      <c r="N183" s="22"/>
    </row>
    <row r="184" spans="1:14" x14ac:dyDescent="0.25">
      <c r="A184" s="28">
        <f t="shared" si="4"/>
        <v>176</v>
      </c>
      <c r="B184" s="1">
        <v>2025</v>
      </c>
      <c r="C184" s="1" t="s">
        <v>21</v>
      </c>
      <c r="D184" s="63" t="s">
        <v>175</v>
      </c>
      <c r="E184" s="5"/>
      <c r="F184" s="5">
        <v>11</v>
      </c>
      <c r="G184" s="73">
        <v>12</v>
      </c>
      <c r="H184" s="28">
        <f t="shared" si="5"/>
        <v>23</v>
      </c>
      <c r="I184" s="45"/>
      <c r="J184" s="26"/>
      <c r="K184" s="26"/>
      <c r="L184" s="26"/>
      <c r="M184" s="22"/>
      <c r="N184" s="22"/>
    </row>
    <row r="185" spans="1:14" x14ac:dyDescent="0.25">
      <c r="A185" s="28">
        <f t="shared" si="4"/>
        <v>177</v>
      </c>
      <c r="B185" s="1">
        <v>2025</v>
      </c>
      <c r="C185" s="1" t="s">
        <v>21</v>
      </c>
      <c r="D185" s="69" t="s">
        <v>320</v>
      </c>
      <c r="E185" s="5"/>
      <c r="F185" s="5">
        <v>8</v>
      </c>
      <c r="G185" s="5">
        <v>0</v>
      </c>
      <c r="H185" s="28"/>
      <c r="I185" s="45"/>
      <c r="J185" s="26"/>
      <c r="K185" s="26"/>
      <c r="L185" s="26"/>
      <c r="M185" s="22"/>
      <c r="N185" s="22"/>
    </row>
    <row r="186" spans="1:14" x14ac:dyDescent="0.25">
      <c r="A186" s="28">
        <f t="shared" si="4"/>
        <v>178</v>
      </c>
      <c r="B186" s="1">
        <v>2025</v>
      </c>
      <c r="C186" s="1" t="s">
        <v>21</v>
      </c>
      <c r="D186" s="63" t="s">
        <v>316</v>
      </c>
      <c r="E186" s="5"/>
      <c r="F186" s="5">
        <v>17</v>
      </c>
      <c r="G186" s="5">
        <v>5</v>
      </c>
      <c r="H186" s="28">
        <f t="shared" si="5"/>
        <v>22</v>
      </c>
      <c r="I186" s="45"/>
      <c r="J186" s="26"/>
      <c r="K186" s="26"/>
      <c r="L186" s="26"/>
      <c r="M186" s="22"/>
      <c r="N186" s="22"/>
    </row>
    <row r="187" spans="1:14" x14ac:dyDescent="0.25">
      <c r="A187" s="28">
        <f t="shared" si="4"/>
        <v>179</v>
      </c>
      <c r="B187" s="1">
        <v>2025</v>
      </c>
      <c r="C187" s="1" t="s">
        <v>26</v>
      </c>
      <c r="D187" s="2" t="s">
        <v>176</v>
      </c>
      <c r="E187" s="5"/>
      <c r="F187" s="5">
        <v>8</v>
      </c>
      <c r="G187" s="75">
        <v>8</v>
      </c>
      <c r="H187" s="28">
        <f t="shared" si="5"/>
        <v>16</v>
      </c>
      <c r="I187" s="45"/>
      <c r="J187" s="26"/>
      <c r="K187" s="26"/>
      <c r="L187" s="26"/>
      <c r="M187" s="22"/>
      <c r="N187" s="22"/>
    </row>
    <row r="188" spans="1:14" x14ac:dyDescent="0.25">
      <c r="A188" s="28">
        <f t="shared" si="4"/>
        <v>180</v>
      </c>
      <c r="B188" s="1">
        <v>2025</v>
      </c>
      <c r="C188" s="1" t="s">
        <v>21</v>
      </c>
      <c r="D188" s="2" t="s">
        <v>177</v>
      </c>
      <c r="E188" s="5"/>
      <c r="F188" s="5">
        <v>0</v>
      </c>
      <c r="G188" s="5">
        <v>0</v>
      </c>
      <c r="H188" s="28">
        <f t="shared" si="5"/>
        <v>0</v>
      </c>
      <c r="I188" s="45"/>
      <c r="J188" s="26"/>
      <c r="K188" s="26"/>
      <c r="L188" s="26"/>
      <c r="M188" s="22"/>
      <c r="N188" s="22"/>
    </row>
    <row r="189" spans="1:14" x14ac:dyDescent="0.25">
      <c r="A189" s="28">
        <f t="shared" si="4"/>
        <v>181</v>
      </c>
      <c r="B189" s="1">
        <v>2025</v>
      </c>
      <c r="C189" s="1" t="s">
        <v>21</v>
      </c>
      <c r="D189" s="2" t="s">
        <v>178</v>
      </c>
      <c r="E189" s="5"/>
      <c r="F189" s="5">
        <v>0</v>
      </c>
      <c r="G189" s="5">
        <v>0</v>
      </c>
      <c r="H189" s="28">
        <f t="shared" si="5"/>
        <v>0</v>
      </c>
      <c r="I189" s="28"/>
      <c r="J189" s="26"/>
      <c r="K189" s="26"/>
      <c r="L189" s="26"/>
      <c r="M189" s="22"/>
      <c r="N189" s="22"/>
    </row>
    <row r="190" spans="1:14" x14ac:dyDescent="0.25">
      <c r="A190" s="28">
        <f t="shared" si="4"/>
        <v>182</v>
      </c>
      <c r="B190" s="1">
        <v>2025</v>
      </c>
      <c r="C190" s="1" t="s">
        <v>21</v>
      </c>
      <c r="D190" s="2" t="s">
        <v>179</v>
      </c>
      <c r="E190" s="5"/>
      <c r="F190" s="5">
        <v>0</v>
      </c>
      <c r="G190" s="5">
        <v>0</v>
      </c>
      <c r="H190" s="28">
        <f t="shared" si="5"/>
        <v>0</v>
      </c>
      <c r="I190" s="28"/>
      <c r="J190" s="26"/>
      <c r="K190" s="26"/>
      <c r="L190" s="26"/>
      <c r="M190" s="22"/>
      <c r="N190" s="22"/>
    </row>
    <row r="191" spans="1:14" x14ac:dyDescent="0.25">
      <c r="A191" s="28">
        <f t="shared" si="4"/>
        <v>183</v>
      </c>
      <c r="B191" s="1">
        <v>2025</v>
      </c>
      <c r="C191" s="1" t="s">
        <v>26</v>
      </c>
      <c r="D191" s="2" t="s">
        <v>180</v>
      </c>
      <c r="E191" s="5"/>
      <c r="F191" s="5">
        <v>0</v>
      </c>
      <c r="G191" s="5">
        <v>1</v>
      </c>
      <c r="H191" s="28">
        <f t="shared" si="5"/>
        <v>1</v>
      </c>
      <c r="I191" s="28"/>
      <c r="J191" s="26"/>
      <c r="K191" s="26"/>
      <c r="L191" s="26"/>
      <c r="M191" s="22"/>
      <c r="N191" s="22"/>
    </row>
    <row r="192" spans="1:14" x14ac:dyDescent="0.25">
      <c r="A192" s="28">
        <f t="shared" si="4"/>
        <v>184</v>
      </c>
      <c r="B192" s="1">
        <v>2025</v>
      </c>
      <c r="C192" s="1" t="s">
        <v>21</v>
      </c>
      <c r="D192" s="2" t="s">
        <v>181</v>
      </c>
      <c r="E192" s="5"/>
      <c r="F192" s="5">
        <v>5</v>
      </c>
      <c r="G192" s="73">
        <v>14</v>
      </c>
      <c r="H192" s="28">
        <f t="shared" si="5"/>
        <v>19</v>
      </c>
      <c r="I192" s="28"/>
      <c r="J192" s="26"/>
      <c r="K192" s="26"/>
      <c r="L192" s="26"/>
      <c r="M192" s="22"/>
      <c r="N192" s="22"/>
    </row>
    <row r="193" spans="1:14" x14ac:dyDescent="0.25">
      <c r="A193" s="28">
        <f t="shared" si="4"/>
        <v>185</v>
      </c>
      <c r="B193" s="1">
        <v>2025</v>
      </c>
      <c r="C193" s="1" t="s">
        <v>21</v>
      </c>
      <c r="D193" s="78" t="s">
        <v>334</v>
      </c>
      <c r="E193" s="5"/>
      <c r="F193" s="5">
        <v>0</v>
      </c>
      <c r="G193" s="73"/>
      <c r="H193" s="28"/>
      <c r="I193" s="28"/>
      <c r="J193" s="26"/>
      <c r="K193" s="26"/>
      <c r="L193" s="26"/>
      <c r="M193" s="22"/>
      <c r="N193" s="22"/>
    </row>
    <row r="194" spans="1:14" x14ac:dyDescent="0.25">
      <c r="A194" s="28">
        <f t="shared" si="4"/>
        <v>186</v>
      </c>
      <c r="B194" s="1">
        <v>2025</v>
      </c>
      <c r="C194" s="1" t="s">
        <v>26</v>
      </c>
      <c r="D194" s="2" t="s">
        <v>182</v>
      </c>
      <c r="E194" s="5"/>
      <c r="F194" s="5">
        <v>16</v>
      </c>
      <c r="G194" s="73">
        <v>15</v>
      </c>
      <c r="H194" s="28">
        <f t="shared" si="5"/>
        <v>31</v>
      </c>
      <c r="I194" s="28"/>
      <c r="J194" s="26"/>
      <c r="K194" s="26"/>
      <c r="L194" s="26"/>
      <c r="M194" s="22"/>
      <c r="N194" s="22"/>
    </row>
    <row r="195" spans="1:14" x14ac:dyDescent="0.25">
      <c r="A195" s="28">
        <f t="shared" si="4"/>
        <v>187</v>
      </c>
      <c r="B195" s="1">
        <v>2025</v>
      </c>
      <c r="C195" s="1" t="s">
        <v>26</v>
      </c>
      <c r="D195" s="68" t="s">
        <v>322</v>
      </c>
      <c r="E195" s="5"/>
      <c r="F195" s="5">
        <v>0</v>
      </c>
      <c r="G195" s="5">
        <v>0</v>
      </c>
      <c r="H195" s="28"/>
      <c r="I195" s="28"/>
      <c r="J195" s="26"/>
      <c r="K195" s="26"/>
      <c r="L195" s="26"/>
      <c r="M195" s="22"/>
      <c r="N195" s="22"/>
    </row>
    <row r="196" spans="1:14" x14ac:dyDescent="0.25">
      <c r="A196" s="28">
        <f t="shared" si="4"/>
        <v>188</v>
      </c>
      <c r="B196" s="1"/>
      <c r="C196" s="1" t="s">
        <v>21</v>
      </c>
      <c r="D196" s="68" t="s">
        <v>183</v>
      </c>
      <c r="E196" s="5"/>
      <c r="F196" s="5">
        <v>0</v>
      </c>
      <c r="G196" s="5">
        <v>0</v>
      </c>
      <c r="H196" s="28">
        <f t="shared" si="5"/>
        <v>0</v>
      </c>
      <c r="I196" s="28"/>
      <c r="J196" s="26"/>
      <c r="K196" s="26"/>
      <c r="L196" s="26"/>
      <c r="M196" s="22"/>
      <c r="N196" s="22"/>
    </row>
    <row r="197" spans="1:14" x14ac:dyDescent="0.25">
      <c r="A197" s="28">
        <f t="shared" si="4"/>
        <v>189</v>
      </c>
      <c r="B197" s="1">
        <v>2025</v>
      </c>
      <c r="C197" s="1" t="s">
        <v>21</v>
      </c>
      <c r="D197" s="68" t="s">
        <v>184</v>
      </c>
      <c r="E197" s="5"/>
      <c r="F197" s="5">
        <v>0</v>
      </c>
      <c r="G197" s="5">
        <v>0</v>
      </c>
      <c r="H197" s="28">
        <f t="shared" si="5"/>
        <v>0</v>
      </c>
      <c r="I197" s="28"/>
      <c r="J197" s="26"/>
      <c r="K197" s="26"/>
      <c r="L197" s="26"/>
      <c r="M197" s="22"/>
      <c r="N197" s="22"/>
    </row>
    <row r="198" spans="1:14" x14ac:dyDescent="0.25">
      <c r="A198" s="28">
        <f t="shared" si="4"/>
        <v>190</v>
      </c>
      <c r="B198" s="1">
        <v>2025</v>
      </c>
      <c r="C198" s="1" t="s">
        <v>26</v>
      </c>
      <c r="D198" s="6" t="s">
        <v>185</v>
      </c>
      <c r="E198" s="5"/>
      <c r="F198" s="5">
        <v>9</v>
      </c>
      <c r="G198" s="73">
        <v>14</v>
      </c>
      <c r="H198" s="28">
        <f t="shared" si="5"/>
        <v>23</v>
      </c>
      <c r="I198" s="28"/>
      <c r="J198" s="26"/>
      <c r="K198" s="26"/>
      <c r="L198" s="26"/>
      <c r="M198" s="22"/>
      <c r="N198" s="22"/>
    </row>
    <row r="199" spans="1:14" x14ac:dyDescent="0.25">
      <c r="A199" s="28">
        <f t="shared" si="4"/>
        <v>191</v>
      </c>
      <c r="B199" s="1">
        <v>2025</v>
      </c>
      <c r="C199" s="1" t="s">
        <v>26</v>
      </c>
      <c r="D199" s="2" t="s">
        <v>186</v>
      </c>
      <c r="E199" s="5"/>
      <c r="F199" s="5">
        <v>3</v>
      </c>
      <c r="G199" s="5">
        <v>4</v>
      </c>
      <c r="H199" s="28">
        <f t="shared" si="5"/>
        <v>7</v>
      </c>
      <c r="I199" s="28"/>
      <c r="J199" s="26"/>
      <c r="K199" s="26"/>
      <c r="L199" s="26"/>
      <c r="M199" s="22"/>
    </row>
    <row r="200" spans="1:14" x14ac:dyDescent="0.25">
      <c r="A200" s="28">
        <f t="shared" si="4"/>
        <v>192</v>
      </c>
      <c r="B200" s="1">
        <v>2025</v>
      </c>
      <c r="C200" s="1" t="s">
        <v>21</v>
      </c>
      <c r="D200" s="2" t="s">
        <v>187</v>
      </c>
      <c r="E200" s="5"/>
      <c r="F200" s="5">
        <v>1</v>
      </c>
      <c r="G200" s="5">
        <v>5</v>
      </c>
      <c r="H200" s="28">
        <f t="shared" si="5"/>
        <v>6</v>
      </c>
      <c r="I200" s="28"/>
      <c r="J200" s="26"/>
      <c r="K200" s="26"/>
      <c r="L200" s="26"/>
      <c r="M200" s="22"/>
    </row>
    <row r="201" spans="1:14" x14ac:dyDescent="0.25">
      <c r="A201" s="28">
        <f t="shared" si="4"/>
        <v>193</v>
      </c>
      <c r="B201" s="1">
        <v>2025</v>
      </c>
      <c r="C201" s="1" t="s">
        <v>26</v>
      </c>
      <c r="D201" s="2" t="s">
        <v>188</v>
      </c>
      <c r="E201" s="5"/>
      <c r="F201" s="5">
        <v>7</v>
      </c>
      <c r="G201" s="5">
        <v>6</v>
      </c>
      <c r="H201" s="28">
        <f t="shared" si="5"/>
        <v>13</v>
      </c>
      <c r="I201" s="28"/>
      <c r="J201" s="26"/>
      <c r="K201" s="26"/>
      <c r="L201" s="26"/>
      <c r="M201" s="22"/>
    </row>
    <row r="202" spans="1:14" x14ac:dyDescent="0.25">
      <c r="A202" s="28">
        <f t="shared" si="4"/>
        <v>194</v>
      </c>
      <c r="B202" s="1"/>
      <c r="C202" s="1" t="s">
        <v>26</v>
      </c>
      <c r="D202" s="2" t="s">
        <v>189</v>
      </c>
      <c r="E202" s="5"/>
      <c r="F202" s="5">
        <v>0</v>
      </c>
      <c r="G202" s="5">
        <v>0</v>
      </c>
      <c r="H202" s="28">
        <f t="shared" si="5"/>
        <v>0</v>
      </c>
      <c r="I202" s="28"/>
      <c r="J202" s="26"/>
      <c r="K202" s="26"/>
      <c r="L202" s="26"/>
      <c r="M202" s="22"/>
    </row>
    <row r="203" spans="1:14" x14ac:dyDescent="0.25">
      <c r="A203" s="28">
        <f t="shared" si="4"/>
        <v>195</v>
      </c>
      <c r="B203" s="1">
        <v>2025</v>
      </c>
      <c r="C203" s="1"/>
      <c r="D203" s="2" t="s">
        <v>190</v>
      </c>
      <c r="E203" s="5"/>
      <c r="F203" s="5">
        <v>0</v>
      </c>
      <c r="G203" s="5">
        <v>0</v>
      </c>
      <c r="H203" s="28">
        <f t="shared" si="5"/>
        <v>0</v>
      </c>
      <c r="I203" s="28"/>
      <c r="J203" s="26"/>
      <c r="K203" s="26"/>
      <c r="L203" s="26"/>
      <c r="M203" s="22"/>
    </row>
    <row r="204" spans="1:14" x14ac:dyDescent="0.25">
      <c r="A204" s="28">
        <f t="shared" si="4"/>
        <v>196</v>
      </c>
      <c r="B204" s="1">
        <v>2025</v>
      </c>
      <c r="C204" s="1"/>
      <c r="D204" s="2" t="s">
        <v>191</v>
      </c>
      <c r="E204" s="5"/>
      <c r="F204" s="5">
        <v>0</v>
      </c>
      <c r="G204" s="5">
        <v>0</v>
      </c>
      <c r="H204" s="28">
        <f t="shared" si="5"/>
        <v>0</v>
      </c>
      <c r="I204" s="28"/>
      <c r="J204" s="26"/>
      <c r="K204" s="26"/>
      <c r="L204" s="26"/>
      <c r="M204" s="22"/>
    </row>
    <row r="205" spans="1:14" x14ac:dyDescent="0.25">
      <c r="A205" s="28">
        <f t="shared" si="4"/>
        <v>197</v>
      </c>
      <c r="B205" s="1">
        <v>2025</v>
      </c>
      <c r="C205" s="1"/>
      <c r="D205" s="68" t="s">
        <v>192</v>
      </c>
      <c r="E205" s="5"/>
      <c r="F205" s="5">
        <v>0</v>
      </c>
      <c r="G205" s="5">
        <v>0</v>
      </c>
      <c r="H205" s="28">
        <f t="shared" si="5"/>
        <v>0</v>
      </c>
      <c r="I205" s="28"/>
      <c r="J205" s="26"/>
      <c r="K205" s="26"/>
      <c r="L205" s="26"/>
      <c r="M205" s="22"/>
    </row>
    <row r="206" spans="1:14" x14ac:dyDescent="0.25">
      <c r="A206" s="28">
        <f t="shared" si="4"/>
        <v>198</v>
      </c>
      <c r="B206" s="1">
        <v>2025</v>
      </c>
      <c r="C206" s="1"/>
      <c r="D206" s="68" t="s">
        <v>193</v>
      </c>
      <c r="E206" s="5"/>
      <c r="F206" s="5">
        <v>0</v>
      </c>
      <c r="G206" s="5">
        <v>0</v>
      </c>
      <c r="H206" s="28">
        <f t="shared" si="5"/>
        <v>0</v>
      </c>
      <c r="I206" s="28"/>
      <c r="J206" s="26"/>
      <c r="K206" s="26"/>
      <c r="L206" s="26"/>
      <c r="M206" s="22"/>
    </row>
    <row r="207" spans="1:14" x14ac:dyDescent="0.25">
      <c r="A207" s="28">
        <f t="shared" si="4"/>
        <v>199</v>
      </c>
      <c r="B207" s="1">
        <v>2025</v>
      </c>
      <c r="C207" s="1"/>
      <c r="D207" s="2" t="s">
        <v>194</v>
      </c>
      <c r="E207" s="5"/>
      <c r="F207" s="5">
        <v>9</v>
      </c>
      <c r="G207" s="73">
        <v>13</v>
      </c>
      <c r="H207" s="28">
        <f t="shared" si="5"/>
        <v>22</v>
      </c>
      <c r="I207" s="28"/>
      <c r="J207" s="26"/>
      <c r="K207" s="26"/>
      <c r="L207" s="26"/>
      <c r="M207" s="22"/>
    </row>
    <row r="208" spans="1:14" x14ac:dyDescent="0.25">
      <c r="A208" s="28">
        <f t="shared" ref="A208:A210" si="6">A207+1</f>
        <v>200</v>
      </c>
      <c r="B208" s="1">
        <v>2025</v>
      </c>
      <c r="C208" s="1"/>
      <c r="D208" s="68" t="s">
        <v>195</v>
      </c>
      <c r="E208" s="5"/>
      <c r="F208" s="5">
        <v>0</v>
      </c>
      <c r="G208" s="5">
        <v>0</v>
      </c>
      <c r="H208" s="28">
        <f t="shared" si="5"/>
        <v>0</v>
      </c>
      <c r="I208" s="28"/>
      <c r="J208" s="26"/>
      <c r="K208" s="26"/>
      <c r="L208" s="26"/>
      <c r="M208" s="22"/>
    </row>
    <row r="209" spans="1:13" x14ac:dyDescent="0.25">
      <c r="A209" s="28">
        <f t="shared" si="6"/>
        <v>201</v>
      </c>
      <c r="B209" s="1">
        <v>2025</v>
      </c>
      <c r="C209" s="1"/>
      <c r="D209" s="2" t="s">
        <v>196</v>
      </c>
      <c r="E209" s="5"/>
      <c r="F209" s="5">
        <v>0</v>
      </c>
      <c r="G209" s="5">
        <v>0</v>
      </c>
      <c r="H209" s="28">
        <f t="shared" si="5"/>
        <v>0</v>
      </c>
      <c r="I209" s="28"/>
      <c r="J209" s="26"/>
      <c r="K209" s="26"/>
      <c r="L209" s="26"/>
      <c r="M209" s="22"/>
    </row>
    <row r="210" spans="1:13" x14ac:dyDescent="0.25">
      <c r="A210" s="28">
        <f t="shared" si="6"/>
        <v>202</v>
      </c>
      <c r="B210" s="1">
        <v>2025</v>
      </c>
      <c r="C210" s="1"/>
      <c r="D210" s="2" t="s">
        <v>197</v>
      </c>
      <c r="E210" s="5"/>
      <c r="F210" s="5">
        <v>0</v>
      </c>
      <c r="G210" s="5">
        <v>0</v>
      </c>
      <c r="H210" s="28">
        <f t="shared" si="5"/>
        <v>0</v>
      </c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5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28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16"/>
      <c r="F214" s="28"/>
      <c r="G214" s="28"/>
      <c r="H214" s="28"/>
      <c r="I214" s="28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28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28"/>
      <c r="G216" s="28"/>
      <c r="H216" s="28"/>
      <c r="I216" s="28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28"/>
      <c r="G217" s="28"/>
      <c r="H217" s="28"/>
      <c r="I217" s="28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8"/>
      <c r="F218" s="28"/>
      <c r="G218" s="28"/>
      <c r="H218" s="28"/>
      <c r="I218" s="28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8"/>
      <c r="F219" s="28"/>
      <c r="G219" s="28"/>
      <c r="H219" s="28"/>
      <c r="I219" s="28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8"/>
      <c r="F220" s="28"/>
      <c r="G220" s="28"/>
      <c r="H220" s="28"/>
      <c r="I220" s="28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8"/>
      <c r="F221" s="28"/>
      <c r="G221" s="28"/>
      <c r="H221" s="28"/>
      <c r="I221" s="28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8"/>
      <c r="F222" s="28"/>
      <c r="G222" s="28"/>
      <c r="H222" s="28"/>
      <c r="I222" s="28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8"/>
      <c r="F223" s="28"/>
      <c r="G223" s="28"/>
      <c r="H223" s="28"/>
      <c r="I223" s="28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8"/>
      <c r="F224" s="28"/>
      <c r="G224" s="28"/>
      <c r="H224" s="28"/>
      <c r="I224" s="16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8"/>
      <c r="F225" s="28"/>
      <c r="G225" s="28"/>
      <c r="H225" s="28"/>
      <c r="I225" s="16"/>
      <c r="J225" s="26"/>
      <c r="K225" s="26"/>
      <c r="L225" s="26"/>
      <c r="M225" s="22"/>
    </row>
    <row r="226" spans="1:13" x14ac:dyDescent="0.25">
      <c r="A226" s="28"/>
      <c r="B226" s="16"/>
      <c r="C226" s="16"/>
      <c r="D226" s="21"/>
      <c r="E226" s="28"/>
      <c r="F226" s="28"/>
      <c r="G226" s="28"/>
      <c r="H226" s="28"/>
      <c r="I226" s="19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8"/>
      <c r="F227" s="16"/>
      <c r="G227" s="28"/>
      <c r="H227" s="28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8"/>
      <c r="F228" s="16"/>
      <c r="G228" s="28"/>
      <c r="H228" s="28"/>
      <c r="I228" s="17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6"/>
      <c r="G229" s="16"/>
      <c r="H229" s="16"/>
      <c r="I229" s="17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27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27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6"/>
      <c r="D232" s="21"/>
      <c r="E232" s="21"/>
      <c r="F232" s="16"/>
      <c r="G232" s="16"/>
      <c r="H232" s="16"/>
      <c r="I232" s="17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7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24"/>
      <c r="J234" s="26"/>
      <c r="K234" s="26"/>
      <c r="L234" s="26"/>
      <c r="M234" s="22"/>
    </row>
    <row r="235" spans="1:13" x14ac:dyDescent="0.25">
      <c r="A235" s="28"/>
      <c r="B235" s="16"/>
      <c r="C235" s="16"/>
      <c r="D235" s="21"/>
      <c r="E235" s="21"/>
      <c r="F235" s="16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9"/>
      <c r="D237" s="18"/>
      <c r="E237" s="18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21"/>
      <c r="E238" s="21"/>
      <c r="F238" s="16"/>
      <c r="G238" s="16"/>
      <c r="H238" s="16"/>
      <c r="I238" s="17"/>
      <c r="J238" s="26"/>
      <c r="K238" s="26"/>
      <c r="L238" s="26"/>
      <c r="M238" s="22"/>
    </row>
    <row r="239" spans="1:13" x14ac:dyDescent="0.25">
      <c r="A239" s="28"/>
      <c r="B239" s="16"/>
      <c r="C239" s="16"/>
      <c r="D239" s="21"/>
      <c r="E239" s="21"/>
      <c r="F239" s="16"/>
      <c r="G239" s="16"/>
      <c r="H239" s="16"/>
      <c r="I239" s="20"/>
      <c r="J239" s="26"/>
      <c r="K239" s="26"/>
      <c r="L239" s="26"/>
      <c r="M239" s="22"/>
    </row>
    <row r="240" spans="1:13" x14ac:dyDescent="0.25">
      <c r="A240" s="28"/>
      <c r="B240" s="16"/>
      <c r="C240" s="16"/>
      <c r="D240" s="21"/>
      <c r="E240" s="21"/>
      <c r="F240" s="19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21"/>
      <c r="E241" s="21"/>
      <c r="F241" s="16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8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8"/>
      <c r="B243" s="16"/>
      <c r="C243" s="16"/>
      <c r="D243" s="18"/>
      <c r="E243" s="18"/>
      <c r="F243" s="16"/>
      <c r="G243" s="16"/>
      <c r="H243" s="16"/>
      <c r="I243" s="19"/>
      <c r="J243" s="26"/>
      <c r="K243" s="26"/>
      <c r="L243" s="26"/>
      <c r="M243" s="22"/>
    </row>
    <row r="244" spans="1:13" x14ac:dyDescent="0.25">
      <c r="A244" s="28"/>
      <c r="B244" s="16"/>
      <c r="C244" s="16"/>
      <c r="D244" s="21"/>
      <c r="E244" s="21"/>
      <c r="F244" s="16"/>
      <c r="G244" s="16"/>
      <c r="H244" s="16"/>
      <c r="I244" s="19"/>
      <c r="J244" s="26"/>
      <c r="K244" s="26"/>
      <c r="L244" s="26"/>
      <c r="M244" s="22"/>
    </row>
    <row r="245" spans="1:13" x14ac:dyDescent="0.25">
      <c r="A245" s="28"/>
      <c r="B245" s="16"/>
      <c r="C245" s="16"/>
      <c r="D245" s="21"/>
      <c r="E245" s="21"/>
      <c r="F245" s="16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8"/>
      <c r="B246" s="16"/>
      <c r="C246" s="16"/>
      <c r="D246" s="18"/>
      <c r="E246" s="18"/>
      <c r="F246" s="19"/>
      <c r="G246" s="16"/>
      <c r="H246" s="16"/>
      <c r="I246" s="17"/>
      <c r="J246" s="26"/>
      <c r="K246" s="26"/>
      <c r="L246" s="26"/>
      <c r="M246" s="22"/>
    </row>
    <row r="247" spans="1:13" x14ac:dyDescent="0.25">
      <c r="A247" s="28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8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8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8"/>
      <c r="B250" s="16"/>
      <c r="C250" s="16"/>
      <c r="D250" s="18"/>
      <c r="E250" s="18"/>
      <c r="F250" s="19"/>
      <c r="G250" s="16"/>
      <c r="H250" s="16"/>
      <c r="I250" s="17"/>
      <c r="J250" s="26"/>
      <c r="K250" s="26"/>
      <c r="L250" s="26"/>
      <c r="M250" s="22"/>
    </row>
    <row r="251" spans="1:13" x14ac:dyDescent="0.25">
      <c r="A251" s="28"/>
      <c r="B251" s="16"/>
      <c r="C251" s="16"/>
      <c r="D251" s="18"/>
      <c r="E251" s="18"/>
      <c r="F251" s="16"/>
      <c r="G251" s="16"/>
      <c r="H251" s="16"/>
      <c r="I251" s="17"/>
      <c r="J251" s="26"/>
      <c r="K251" s="26"/>
      <c r="L251" s="26"/>
      <c r="M251" s="22"/>
    </row>
    <row r="252" spans="1:13" x14ac:dyDescent="0.25">
      <c r="A252" s="28"/>
      <c r="B252" s="16"/>
      <c r="C252" s="16"/>
      <c r="D252" s="21"/>
      <c r="E252" s="21"/>
      <c r="F252" s="16"/>
      <c r="G252" s="16"/>
      <c r="H252" s="16"/>
      <c r="I252" s="17"/>
      <c r="J252" s="26"/>
      <c r="K252" s="26"/>
      <c r="L252" s="26"/>
      <c r="M252" s="22"/>
    </row>
    <row r="253" spans="1:13" x14ac:dyDescent="0.25">
      <c r="A253" s="26"/>
      <c r="B253" s="16"/>
      <c r="C253" s="16"/>
      <c r="D253" s="21"/>
      <c r="E253" s="21"/>
      <c r="F253" s="16"/>
      <c r="G253" s="16"/>
      <c r="H253" s="16"/>
      <c r="I253" s="17"/>
      <c r="J253" s="26"/>
      <c r="K253" s="26"/>
      <c r="L253" s="26"/>
      <c r="M253" s="22"/>
    </row>
    <row r="254" spans="1:13" x14ac:dyDescent="0.25">
      <c r="A254" s="26"/>
      <c r="B254" s="16"/>
      <c r="C254" s="16"/>
      <c r="D254" s="21"/>
      <c r="E254" s="21"/>
      <c r="F254" s="16"/>
      <c r="G254" s="16"/>
      <c r="H254" s="16"/>
      <c r="I254" s="17"/>
      <c r="J254" s="26"/>
      <c r="K254" s="26"/>
      <c r="L254" s="26"/>
      <c r="M254" s="22"/>
    </row>
    <row r="255" spans="1:13" x14ac:dyDescent="0.25">
      <c r="A255" s="26"/>
      <c r="B255" s="16"/>
      <c r="C255" s="16"/>
      <c r="D255" s="21"/>
      <c r="E255" s="21"/>
      <c r="F255" s="16"/>
      <c r="G255" s="16"/>
      <c r="H255" s="16"/>
      <c r="I255" s="17"/>
      <c r="J255" s="26"/>
      <c r="K255" s="26"/>
      <c r="L255" s="26"/>
      <c r="M255" s="22"/>
    </row>
    <row r="256" spans="1:13" x14ac:dyDescent="0.25">
      <c r="A256" s="26"/>
      <c r="B256" s="16"/>
      <c r="C256" s="16"/>
      <c r="D256" s="21"/>
      <c r="E256" s="21"/>
      <c r="F256" s="16"/>
      <c r="G256" s="16"/>
      <c r="H256" s="16"/>
      <c r="I256" s="17"/>
      <c r="J256" s="26"/>
      <c r="K256" s="26"/>
      <c r="L256" s="26"/>
      <c r="M256" s="22"/>
    </row>
    <row r="257" spans="1:13" x14ac:dyDescent="0.25">
      <c r="A257" s="26"/>
      <c r="B257" s="16"/>
      <c r="C257" s="16"/>
      <c r="D257" s="21"/>
      <c r="E257" s="21"/>
      <c r="F257" s="16"/>
      <c r="G257" s="16"/>
      <c r="H257" s="16"/>
      <c r="I257" s="17"/>
      <c r="J257" s="26"/>
      <c r="K257" s="26"/>
      <c r="L257" s="26"/>
      <c r="M257" s="22"/>
    </row>
    <row r="258" spans="1:13" x14ac:dyDescent="0.25">
      <c r="A258" s="37"/>
      <c r="B258" s="16"/>
      <c r="C258" s="16"/>
      <c r="D258" s="21"/>
      <c r="E258" s="21"/>
      <c r="F258" s="16"/>
      <c r="G258" s="16"/>
      <c r="H258" s="16"/>
      <c r="I258" s="17"/>
      <c r="J258" s="26"/>
      <c r="K258" s="26"/>
      <c r="L258" s="26"/>
      <c r="M258" s="22"/>
    </row>
    <row r="259" spans="1:13" x14ac:dyDescent="0.25">
      <c r="A259" s="26"/>
      <c r="B259" s="16"/>
      <c r="C259" s="16"/>
      <c r="D259" s="21"/>
      <c r="E259" s="21"/>
      <c r="F259" s="16"/>
      <c r="G259" s="16"/>
      <c r="H259" s="16"/>
      <c r="I259" s="17"/>
      <c r="J259" s="26"/>
      <c r="K259" s="26"/>
      <c r="L259" s="26"/>
      <c r="M259" s="22"/>
    </row>
    <row r="260" spans="1:13" x14ac:dyDescent="0.25">
      <c r="A260" s="26"/>
      <c r="B260" s="16"/>
      <c r="C260" s="16"/>
      <c r="D260" s="21"/>
      <c r="E260" s="21"/>
      <c r="F260" s="16"/>
      <c r="G260" s="16"/>
      <c r="H260" s="16"/>
      <c r="I260" s="17"/>
      <c r="J260" s="26"/>
      <c r="K260" s="26"/>
      <c r="L260" s="26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7"/>
      <c r="J261" s="26"/>
      <c r="K261" s="26"/>
      <c r="L261" s="22"/>
      <c r="M261" s="22"/>
    </row>
    <row r="262" spans="1:13" x14ac:dyDescent="0.25">
      <c r="A262" s="22"/>
      <c r="B262" s="16"/>
      <c r="C262" s="16"/>
      <c r="D262" s="21"/>
      <c r="E262" s="21"/>
      <c r="F262" s="16"/>
      <c r="G262" s="16"/>
      <c r="H262" s="16"/>
      <c r="I262" s="17"/>
      <c r="J262" s="26"/>
      <c r="K262" s="26"/>
      <c r="L262" s="22"/>
      <c r="M262" s="22"/>
    </row>
    <row r="263" spans="1:13" x14ac:dyDescent="0.25">
      <c r="A263" s="22"/>
      <c r="B263" s="16"/>
      <c r="C263" s="16"/>
      <c r="D263" s="21"/>
      <c r="E263" s="21"/>
      <c r="F263" s="16"/>
      <c r="G263" s="16"/>
      <c r="H263" s="16"/>
      <c r="I263" s="17"/>
      <c r="J263" s="26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18"/>
      <c r="J264" s="26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18"/>
      <c r="J265" s="26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18"/>
      <c r="J266" s="26"/>
      <c r="K266" s="22"/>
      <c r="L266" s="22"/>
      <c r="M266" s="22"/>
    </row>
    <row r="267" spans="1:13" x14ac:dyDescent="0.25">
      <c r="A267" s="22"/>
      <c r="B267" s="16"/>
      <c r="C267" s="16"/>
      <c r="D267" s="21"/>
      <c r="E267" s="21"/>
      <c r="F267" s="16"/>
      <c r="G267" s="16"/>
      <c r="H267" s="16"/>
      <c r="I267" s="18"/>
      <c r="J267" s="22"/>
      <c r="K267" s="22"/>
      <c r="L267" s="22"/>
      <c r="M267" s="22"/>
    </row>
    <row r="268" spans="1:13" x14ac:dyDescent="0.25">
      <c r="A268" s="22"/>
      <c r="B268" s="16"/>
      <c r="C268" s="16"/>
      <c r="D268" s="21"/>
      <c r="E268" s="21"/>
      <c r="F268" s="16"/>
      <c r="G268" s="16"/>
      <c r="H268" s="16"/>
      <c r="I268" s="17"/>
      <c r="J268" s="22"/>
      <c r="K268" s="22"/>
      <c r="L268" s="22"/>
      <c r="M268" s="22"/>
    </row>
    <row r="269" spans="1:13" x14ac:dyDescent="0.25">
      <c r="A269" s="22"/>
      <c r="B269" s="16"/>
      <c r="C269" s="16"/>
      <c r="D269" s="21"/>
      <c r="E269" s="21"/>
      <c r="F269" s="16"/>
      <c r="G269" s="16"/>
      <c r="H269" s="16"/>
      <c r="I269" s="18"/>
      <c r="J269" s="22"/>
      <c r="K269" s="22"/>
      <c r="L269" s="22"/>
      <c r="M269" s="22"/>
    </row>
    <row r="270" spans="1:13" x14ac:dyDescent="0.25">
      <c r="A270" s="22"/>
      <c r="B270" s="16"/>
      <c r="C270" s="16"/>
      <c r="D270" s="21"/>
      <c r="E270" s="21"/>
      <c r="F270" s="16"/>
      <c r="G270" s="16"/>
      <c r="H270" s="16"/>
      <c r="I270" s="17"/>
      <c r="J270" s="22"/>
      <c r="K270" s="22"/>
      <c r="L270" s="22"/>
      <c r="M270" s="22"/>
    </row>
    <row r="271" spans="1:13" x14ac:dyDescent="0.25">
      <c r="A271" s="22"/>
      <c r="B271" s="16"/>
      <c r="C271" s="16"/>
      <c r="D271" s="21"/>
      <c r="E271" s="21"/>
      <c r="F271" s="16"/>
      <c r="G271" s="16"/>
      <c r="H271" s="16"/>
      <c r="I271" s="17"/>
      <c r="J271" s="22"/>
      <c r="K271" s="22"/>
      <c r="L271" s="22"/>
      <c r="M271" s="22"/>
    </row>
    <row r="272" spans="1:13" x14ac:dyDescent="0.25">
      <c r="A272" s="22"/>
      <c r="B272" s="16"/>
      <c r="C272" s="16"/>
      <c r="D272" s="21"/>
      <c r="E272" s="21"/>
      <c r="F272" s="16"/>
      <c r="G272" s="16"/>
      <c r="H272" s="16"/>
      <c r="I272" s="17"/>
      <c r="J272" s="22"/>
      <c r="K272" s="22"/>
      <c r="L272" s="22"/>
      <c r="M272" s="22"/>
    </row>
    <row r="273" spans="1:13" x14ac:dyDescent="0.25">
      <c r="A273" s="22"/>
      <c r="B273" s="16"/>
      <c r="C273" s="21"/>
      <c r="D273" s="21"/>
      <c r="E273" s="21"/>
      <c r="F273" s="25"/>
      <c r="G273" s="16"/>
      <c r="H273" s="16"/>
      <c r="I273" s="17"/>
      <c r="J273" s="22"/>
      <c r="K273" s="22"/>
      <c r="L273" s="22"/>
      <c r="M273" s="22"/>
    </row>
    <row r="274" spans="1:13" x14ac:dyDescent="0.25">
      <c r="A274" s="22"/>
      <c r="B274" s="16"/>
      <c r="C274" s="21"/>
      <c r="D274" s="21"/>
      <c r="E274" s="21"/>
      <c r="F274" s="25"/>
      <c r="G274" s="16"/>
      <c r="H274" s="16"/>
      <c r="I274" s="26"/>
      <c r="J274" s="22"/>
      <c r="K274" s="22"/>
      <c r="L274" s="22"/>
      <c r="M274" s="22"/>
    </row>
    <row r="275" spans="1:13" x14ac:dyDescent="0.25">
      <c r="A275" s="22"/>
      <c r="B275" s="16"/>
      <c r="C275" s="16"/>
      <c r="D275" s="21"/>
      <c r="E275" s="21"/>
      <c r="F275" s="16"/>
      <c r="G275" s="16"/>
      <c r="H275" s="16"/>
      <c r="I275" s="26"/>
      <c r="J275" s="22"/>
      <c r="K275" s="22"/>
      <c r="L275" s="22"/>
      <c r="M275" s="22"/>
    </row>
    <row r="276" spans="1:13" x14ac:dyDescent="0.25">
      <c r="A276" s="22"/>
      <c r="B276" s="16"/>
      <c r="C276" s="16"/>
      <c r="D276" s="21"/>
      <c r="E276" s="21"/>
      <c r="F276" s="16"/>
      <c r="G276" s="16"/>
      <c r="H276" s="16"/>
      <c r="I276" s="26"/>
      <c r="J276" s="22"/>
      <c r="K276" s="22"/>
      <c r="L276" s="22"/>
      <c r="M276" s="22"/>
    </row>
    <row r="277" spans="1:13" x14ac:dyDescent="0.25">
      <c r="A277" s="22"/>
      <c r="B277" s="16"/>
      <c r="C277" s="16"/>
      <c r="D277" s="21"/>
      <c r="E277" s="21"/>
      <c r="F277" s="16"/>
      <c r="G277" s="16"/>
      <c r="H277" s="16"/>
      <c r="I277" s="26"/>
      <c r="J277" s="22"/>
      <c r="K277" s="22"/>
      <c r="L277" s="22"/>
      <c r="M277" s="22"/>
    </row>
    <row r="278" spans="1:13" x14ac:dyDescent="0.25">
      <c r="B278" s="16"/>
      <c r="C278" s="16"/>
      <c r="D278" s="21"/>
      <c r="E278" s="21"/>
      <c r="F278" s="16"/>
      <c r="G278" s="16"/>
      <c r="H278" s="16"/>
      <c r="I278" s="26"/>
      <c r="J278" s="22"/>
      <c r="K278" s="22"/>
    </row>
    <row r="279" spans="1:13" x14ac:dyDescent="0.25">
      <c r="B279" s="16"/>
      <c r="C279" s="16"/>
      <c r="D279" s="21"/>
      <c r="E279" s="21"/>
      <c r="F279" s="16"/>
      <c r="G279" s="16"/>
      <c r="H279" s="16"/>
      <c r="I279" s="26"/>
      <c r="J279" s="22"/>
    </row>
    <row r="280" spans="1:13" x14ac:dyDescent="0.25">
      <c r="B280" s="16"/>
      <c r="C280" s="16"/>
      <c r="D280" s="21"/>
      <c r="E280" s="21"/>
      <c r="F280" s="16"/>
      <c r="G280" s="16"/>
      <c r="H280" s="16"/>
      <c r="I280" s="26"/>
    </row>
    <row r="281" spans="1:13" x14ac:dyDescent="0.25">
      <c r="B281" s="16"/>
      <c r="C281" s="26"/>
      <c r="D281" s="26"/>
      <c r="E281" s="26"/>
      <c r="F281" s="26"/>
      <c r="G281" s="26"/>
      <c r="H281" s="26"/>
      <c r="I281" s="37"/>
    </row>
    <row r="282" spans="1:13" x14ac:dyDescent="0.25">
      <c r="B282" s="26"/>
      <c r="C282" s="26"/>
      <c r="D282" s="26"/>
      <c r="E282" s="26"/>
      <c r="F282" s="26"/>
      <c r="G282" s="26"/>
      <c r="H282" s="26"/>
      <c r="I282" s="26"/>
    </row>
    <row r="283" spans="1:13" x14ac:dyDescent="0.25">
      <c r="B283" s="26"/>
      <c r="C283" s="26"/>
      <c r="D283" s="26"/>
      <c r="E283" s="26"/>
      <c r="F283" s="26"/>
      <c r="G283" s="26"/>
      <c r="H283" s="26"/>
      <c r="I283" s="26"/>
    </row>
    <row r="284" spans="1:13" x14ac:dyDescent="0.25">
      <c r="B284" s="26"/>
      <c r="C284" s="26"/>
      <c r="D284" s="26"/>
      <c r="E284" s="26"/>
      <c r="F284" s="26"/>
      <c r="G284" s="26"/>
      <c r="H284" s="26"/>
      <c r="I284" s="26"/>
    </row>
    <row r="285" spans="1:13" x14ac:dyDescent="0.25">
      <c r="B285" s="26"/>
      <c r="C285" s="26"/>
      <c r="D285" s="26"/>
      <c r="E285" s="26"/>
      <c r="F285" s="26"/>
      <c r="G285" s="26"/>
      <c r="H285" s="26"/>
      <c r="I285" s="26"/>
    </row>
    <row r="286" spans="1:13" x14ac:dyDescent="0.25">
      <c r="B286" s="26"/>
      <c r="C286" s="26"/>
      <c r="D286" s="26"/>
      <c r="E286" s="26"/>
      <c r="F286" s="26"/>
      <c r="G286" s="26"/>
      <c r="H286" s="26"/>
    </row>
    <row r="287" spans="1:13" x14ac:dyDescent="0.25">
      <c r="B287" s="37"/>
      <c r="C287" s="37"/>
      <c r="D287" s="37"/>
      <c r="E287" s="37"/>
      <c r="F287" s="37"/>
      <c r="G287" s="37"/>
      <c r="H287" s="37"/>
    </row>
    <row r="288" spans="1:13" x14ac:dyDescent="0.25">
      <c r="B288" s="26"/>
      <c r="C288" s="26"/>
      <c r="D288" s="26"/>
      <c r="E288" s="26"/>
      <c r="F288" s="26"/>
      <c r="G288" s="26"/>
      <c r="H288" s="26"/>
    </row>
    <row r="289" spans="2:8" x14ac:dyDescent="0.25">
      <c r="B289" s="26"/>
      <c r="C289" s="26"/>
      <c r="D289" s="26"/>
      <c r="E289" s="26"/>
      <c r="F289" s="26"/>
      <c r="G289" s="26"/>
      <c r="H289" s="26"/>
    </row>
    <row r="290" spans="2:8" x14ac:dyDescent="0.25">
      <c r="B290" s="26"/>
      <c r="C290" s="26"/>
      <c r="D290" s="26"/>
      <c r="E290" s="26"/>
      <c r="F290" s="26"/>
      <c r="G290" s="26"/>
      <c r="H290" s="26"/>
    </row>
    <row r="291" spans="2:8" x14ac:dyDescent="0.25">
      <c r="B291" s="13"/>
      <c r="C291" s="13"/>
      <c r="D291" s="13"/>
      <c r="E291" s="13"/>
      <c r="F291" s="13"/>
      <c r="G291" s="13"/>
      <c r="H291" s="13"/>
    </row>
    <row r="292" spans="2:8" x14ac:dyDescent="0.25">
      <c r="B292" s="13"/>
      <c r="C292" s="13"/>
      <c r="D292" s="13"/>
      <c r="E292" s="13"/>
      <c r="F292" s="13"/>
      <c r="G292" s="13"/>
      <c r="H292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5"/>
  <cols>
    <col min="1" max="1" width="5.54296875" customWidth="1"/>
    <col min="2" max="2" width="5.81640625" customWidth="1"/>
    <col min="3" max="3" width="19.453125" customWidth="1"/>
  </cols>
  <sheetData>
    <row r="1" spans="1:8" x14ac:dyDescent="0.25">
      <c r="A1" s="15" t="s">
        <v>208</v>
      </c>
      <c r="B1" s="6"/>
      <c r="C1" s="6"/>
      <c r="D1" s="10"/>
      <c r="E1" s="4"/>
      <c r="F1" s="4"/>
      <c r="G1" s="4" t="s">
        <v>209</v>
      </c>
      <c r="H1" s="1"/>
    </row>
    <row r="2" spans="1:8" x14ac:dyDescent="0.25">
      <c r="A2" s="7"/>
      <c r="B2" s="2"/>
      <c r="C2" s="2" t="s">
        <v>210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3</v>
      </c>
      <c r="B4" s="8"/>
      <c r="C4" s="2"/>
      <c r="D4" s="1" t="s">
        <v>5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211</v>
      </c>
      <c r="E5" s="1"/>
      <c r="F5" s="1"/>
      <c r="G5" s="1"/>
      <c r="H5" s="1"/>
    </row>
    <row r="6" spans="1:8" x14ac:dyDescent="0.25">
      <c r="A6" s="5"/>
      <c r="B6" s="1" t="s">
        <v>11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15</v>
      </c>
      <c r="C7" s="2" t="s">
        <v>16</v>
      </c>
      <c r="D7" s="1"/>
      <c r="E7" s="1"/>
      <c r="F7" s="1"/>
      <c r="G7" s="1"/>
      <c r="H7" s="1"/>
    </row>
    <row r="8" spans="1:8" ht="15.6" x14ac:dyDescent="0.3">
      <c r="A8" s="12"/>
      <c r="B8" s="1"/>
      <c r="C8" s="11"/>
      <c r="D8" s="14"/>
      <c r="E8" s="1"/>
      <c r="F8" s="1"/>
      <c r="G8" s="1"/>
      <c r="H8" s="1"/>
    </row>
    <row r="9" spans="1:8" ht="15.6" x14ac:dyDescent="0.3">
      <c r="A9" s="28">
        <v>1</v>
      </c>
      <c r="B9" s="1" t="s">
        <v>209</v>
      </c>
      <c r="C9" s="11" t="s">
        <v>212</v>
      </c>
      <c r="D9" s="14">
        <v>1</v>
      </c>
      <c r="E9" s="30">
        <v>45062</v>
      </c>
      <c r="F9" s="1"/>
      <c r="G9" s="1"/>
      <c r="H9" s="1"/>
    </row>
    <row r="10" spans="1:8" ht="15.6" x14ac:dyDescent="0.3">
      <c r="A10" s="28">
        <f t="shared" ref="A10:A42" si="0">A9+1</f>
        <v>2</v>
      </c>
      <c r="B10" s="1" t="s">
        <v>209</v>
      </c>
      <c r="C10" s="11" t="s">
        <v>213</v>
      </c>
      <c r="D10" s="14">
        <v>1</v>
      </c>
      <c r="E10" s="30">
        <v>45474</v>
      </c>
      <c r="F10" s="1"/>
      <c r="G10" s="16"/>
      <c r="H10" s="17"/>
    </row>
    <row r="11" spans="1:8" ht="15.6" x14ac:dyDescent="0.3">
      <c r="A11" s="28">
        <f>A10+1</f>
        <v>3</v>
      </c>
      <c r="B11" s="1" t="s">
        <v>209</v>
      </c>
      <c r="C11" s="31" t="s">
        <v>214</v>
      </c>
      <c r="D11" s="33">
        <v>1</v>
      </c>
      <c r="E11" s="30">
        <v>44880</v>
      </c>
      <c r="F11" s="1"/>
      <c r="G11" s="16"/>
      <c r="H11" s="17"/>
    </row>
    <row r="12" spans="1:8" ht="15.6" x14ac:dyDescent="0.3">
      <c r="A12" s="28">
        <f t="shared" si="0"/>
        <v>4</v>
      </c>
      <c r="B12" s="1" t="s">
        <v>209</v>
      </c>
      <c r="C12" s="31" t="s">
        <v>215</v>
      </c>
      <c r="D12" s="33">
        <v>1</v>
      </c>
      <c r="E12" s="30">
        <v>45496</v>
      </c>
      <c r="F12" s="1"/>
      <c r="G12" s="16"/>
      <c r="H12" s="16"/>
    </row>
    <row r="13" spans="1:8" ht="15.6" x14ac:dyDescent="0.3">
      <c r="A13" s="28">
        <f t="shared" si="0"/>
        <v>5</v>
      </c>
      <c r="B13" s="1" t="s">
        <v>209</v>
      </c>
      <c r="C13" s="31" t="s">
        <v>36</v>
      </c>
      <c r="D13" s="33">
        <v>1</v>
      </c>
      <c r="E13" s="30">
        <v>45594</v>
      </c>
      <c r="F13" s="1"/>
      <c r="G13" s="16"/>
      <c r="H13" s="17"/>
    </row>
    <row r="14" spans="1:8" ht="15.6" x14ac:dyDescent="0.3">
      <c r="A14" s="28">
        <f t="shared" si="0"/>
        <v>6</v>
      </c>
      <c r="B14" s="16" t="s">
        <v>216</v>
      </c>
      <c r="C14" s="31" t="s">
        <v>217</v>
      </c>
      <c r="D14" s="33">
        <v>1</v>
      </c>
      <c r="E14" s="30">
        <v>45356</v>
      </c>
      <c r="F14" s="1"/>
      <c r="G14" s="16"/>
      <c r="H14" s="17"/>
    </row>
    <row r="15" spans="1:8" ht="15.6" x14ac:dyDescent="0.3">
      <c r="A15" s="28">
        <f t="shared" si="0"/>
        <v>7</v>
      </c>
      <c r="B15" s="16" t="s">
        <v>209</v>
      </c>
      <c r="C15" s="31" t="s">
        <v>218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216</v>
      </c>
      <c r="C16" s="21" t="s">
        <v>219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209</v>
      </c>
      <c r="C17" s="21" t="s">
        <v>220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209</v>
      </c>
      <c r="C18" s="21" t="s">
        <v>221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209</v>
      </c>
      <c r="C19" s="21" t="s">
        <v>222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209</v>
      </c>
      <c r="C20" s="21" t="s">
        <v>223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209</v>
      </c>
      <c r="C21" s="21" t="s">
        <v>224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209</v>
      </c>
      <c r="C22" s="21" t="s">
        <v>225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209</v>
      </c>
      <c r="C23" s="21" t="s">
        <v>226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209</v>
      </c>
      <c r="C24" s="21" t="s">
        <v>227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209</v>
      </c>
      <c r="C25" s="21" t="s">
        <v>228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209</v>
      </c>
      <c r="C26" s="21" t="s">
        <v>229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209</v>
      </c>
      <c r="C27" s="21" t="s">
        <v>230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209</v>
      </c>
      <c r="C28" s="21" t="s">
        <v>231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232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209</v>
      </c>
      <c r="C30" s="21" t="s">
        <v>233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209</v>
      </c>
      <c r="C31" s="21" t="s">
        <v>234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209</v>
      </c>
      <c r="C32" s="21" t="s">
        <v>235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209</v>
      </c>
      <c r="C33" s="21" t="s">
        <v>236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209</v>
      </c>
      <c r="C34" s="2" t="s">
        <v>237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209</v>
      </c>
      <c r="C35" s="21" t="s">
        <v>65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209</v>
      </c>
      <c r="C36" s="21" t="s">
        <v>238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209</v>
      </c>
      <c r="C37" s="21" t="s">
        <v>239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209</v>
      </c>
      <c r="C38" s="21" t="s">
        <v>240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209</v>
      </c>
      <c r="C39" s="21" t="s">
        <v>241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209</v>
      </c>
      <c r="C40" s="21" t="s">
        <v>242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216</v>
      </c>
      <c r="C41" s="21" t="s">
        <v>243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209</v>
      </c>
      <c r="C42" s="21" t="s">
        <v>244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209</v>
      </c>
      <c r="C43" s="21" t="s">
        <v>245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209</v>
      </c>
      <c r="C44" s="21" t="s">
        <v>246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209</v>
      </c>
      <c r="C45" s="21" t="s">
        <v>247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209</v>
      </c>
      <c r="C46" s="21" t="s">
        <v>248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209</v>
      </c>
      <c r="C47" s="21" t="s">
        <v>249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209</v>
      </c>
      <c r="C48" s="21" t="s">
        <v>250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209</v>
      </c>
      <c r="C49" s="21" t="s">
        <v>251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209</v>
      </c>
      <c r="C50" s="21" t="s">
        <v>252</v>
      </c>
      <c r="D50" s="1">
        <v>1</v>
      </c>
      <c r="E50" s="29">
        <v>45265</v>
      </c>
      <c r="F50" s="16"/>
      <c r="G50" s="16"/>
      <c r="H50" s="13"/>
    </row>
    <row r="51" spans="1:8" x14ac:dyDescent="0.25">
      <c r="A51" s="34">
        <v>43</v>
      </c>
      <c r="B51" s="62" t="s">
        <v>216</v>
      </c>
      <c r="C51" s="21" t="s">
        <v>107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209</v>
      </c>
      <c r="C52" s="21" t="s">
        <v>253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209</v>
      </c>
      <c r="C53" s="21" t="s">
        <v>254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209</v>
      </c>
      <c r="C54" s="21" t="s">
        <v>255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216</v>
      </c>
      <c r="C55" s="21" t="s">
        <v>256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209</v>
      </c>
      <c r="C56" s="21" t="s">
        <v>257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209</v>
      </c>
      <c r="C57" s="21" t="s">
        <v>258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209</v>
      </c>
      <c r="C58" s="21" t="s">
        <v>259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209</v>
      </c>
      <c r="C59" s="21" t="s">
        <v>260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209</v>
      </c>
      <c r="C60" s="21" t="s">
        <v>261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209</v>
      </c>
      <c r="C61" s="21" t="s">
        <v>124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209</v>
      </c>
      <c r="C62" s="21" t="s">
        <v>262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209</v>
      </c>
      <c r="C63" s="21" t="s">
        <v>263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209</v>
      </c>
      <c r="C64" s="21" t="s">
        <v>264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209</v>
      </c>
      <c r="C65" s="21" t="s">
        <v>265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209</v>
      </c>
      <c r="C66" s="21" t="s">
        <v>266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209</v>
      </c>
      <c r="C67" s="21" t="s">
        <v>267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209</v>
      </c>
      <c r="C68" s="21" t="s">
        <v>268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269</v>
      </c>
      <c r="C69" s="21" t="s">
        <v>270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209</v>
      </c>
      <c r="C70" s="21" t="s">
        <v>271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209</v>
      </c>
      <c r="C71" s="21" t="s">
        <v>272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209</v>
      </c>
      <c r="C72" s="21" t="s">
        <v>273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209</v>
      </c>
      <c r="C73" s="21" t="s">
        <v>274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209</v>
      </c>
      <c r="C74" s="21" t="s">
        <v>275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209</v>
      </c>
      <c r="C75" s="21" t="s">
        <v>276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216</v>
      </c>
      <c r="C76" s="21" t="s">
        <v>277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209</v>
      </c>
      <c r="C77" s="21" t="s">
        <v>278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209</v>
      </c>
      <c r="C78" s="21" t="s">
        <v>279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209</v>
      </c>
      <c r="C79" s="21" t="s">
        <v>280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209</v>
      </c>
      <c r="C80" s="21" t="s">
        <v>281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209</v>
      </c>
      <c r="C81" s="21" t="s">
        <v>282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209</v>
      </c>
      <c r="C82" s="21" t="s">
        <v>283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209</v>
      </c>
      <c r="C83" s="21" t="s">
        <v>284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209</v>
      </c>
      <c r="C84" s="21" t="s">
        <v>285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209</v>
      </c>
      <c r="C85" s="21" t="s">
        <v>286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209</v>
      </c>
      <c r="C86" s="21" t="s">
        <v>287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209</v>
      </c>
      <c r="C87" s="21" t="s">
        <v>288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289</v>
      </c>
      <c r="C88" s="35" t="s">
        <v>290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289</v>
      </c>
      <c r="C89" s="21" t="s">
        <v>291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289</v>
      </c>
      <c r="C90" s="21" t="s">
        <v>292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289</v>
      </c>
      <c r="C91" s="21" t="s">
        <v>293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289</v>
      </c>
      <c r="C92" s="21" t="s">
        <v>294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289</v>
      </c>
      <c r="C93" s="21" t="s">
        <v>295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0" t="s">
        <v>296</v>
      </c>
      <c r="C94" s="21" t="s">
        <v>297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0" t="s">
        <v>296</v>
      </c>
      <c r="C95" s="21" t="s">
        <v>298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0" t="s">
        <v>209</v>
      </c>
      <c r="C96" s="21" t="s">
        <v>299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209</v>
      </c>
      <c r="C97" s="21" t="s">
        <v>300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209</v>
      </c>
      <c r="C98" s="21" t="s">
        <v>301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209</v>
      </c>
      <c r="C99" s="35" t="s">
        <v>302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209</v>
      </c>
      <c r="C100" s="21" t="s">
        <v>303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209</v>
      </c>
      <c r="C101" s="21" t="s">
        <v>304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209</v>
      </c>
      <c r="C102" s="21" t="s">
        <v>305</v>
      </c>
      <c r="D102" s="1">
        <v>1</v>
      </c>
      <c r="E102" s="29">
        <v>45027</v>
      </c>
      <c r="F102" s="41">
        <v>45188</v>
      </c>
      <c r="G102" s="13"/>
    </row>
    <row r="103" spans="1:7" x14ac:dyDescent="0.25">
      <c r="A103">
        <v>95</v>
      </c>
      <c r="B103" s="13" t="s">
        <v>209</v>
      </c>
      <c r="C103" s="21" t="s">
        <v>306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209</v>
      </c>
      <c r="C104" s="21" t="s">
        <v>307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209</v>
      </c>
      <c r="C105" s="21" t="s">
        <v>308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209</v>
      </c>
      <c r="C106" s="21" t="s">
        <v>309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209</v>
      </c>
      <c r="C107" s="21" t="s">
        <v>207</v>
      </c>
      <c r="D107" s="1">
        <v>1</v>
      </c>
      <c r="E107" s="16"/>
      <c r="F107" s="13"/>
    </row>
    <row r="108" spans="1:7" x14ac:dyDescent="0.25">
      <c r="B108" s="13"/>
      <c r="C108" s="21" t="s">
        <v>310</v>
      </c>
      <c r="D108" s="1">
        <v>1</v>
      </c>
      <c r="E108" s="41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5">
      <c r="B111" s="13"/>
      <c r="C111" s="13"/>
      <c r="D111" s="13"/>
      <c r="E111" s="13"/>
      <c r="F111" s="13"/>
    </row>
    <row r="112" spans="1:7" x14ac:dyDescent="0.25">
      <c r="B112" s="13"/>
      <c r="C112" s="13"/>
      <c r="D112" s="13"/>
      <c r="E112" s="13"/>
      <c r="F112" s="13"/>
    </row>
    <row r="113" spans="2:6" x14ac:dyDescent="0.25">
      <c r="B113" s="13"/>
      <c r="C113" s="13"/>
      <c r="D113" s="13"/>
      <c r="E113" s="13"/>
      <c r="F113" s="13"/>
    </row>
    <row r="114" spans="2:6" x14ac:dyDescent="0.25">
      <c r="B114" s="13"/>
      <c r="C114" s="13"/>
      <c r="D114" s="13"/>
      <c r="E114" s="13"/>
      <c r="F114" s="13"/>
    </row>
    <row r="115" spans="2:6" x14ac:dyDescent="0.25">
      <c r="C115" s="13"/>
      <c r="D115" s="13"/>
      <c r="E115" s="13"/>
      <c r="F115" s="13"/>
    </row>
    <row r="116" spans="2:6" x14ac:dyDescent="0.25">
      <c r="C116" s="13"/>
      <c r="D116" s="13"/>
      <c r="E116" s="13"/>
      <c r="F116" s="13"/>
    </row>
    <row r="117" spans="2:6" x14ac:dyDescent="0.25">
      <c r="C117" s="13"/>
      <c r="D117" s="13"/>
      <c r="E117" s="13"/>
      <c r="F117" s="13"/>
    </row>
    <row r="118" spans="2:6" x14ac:dyDescent="0.25">
      <c r="C118" s="13"/>
      <c r="D118" s="13"/>
      <c r="E118" s="13"/>
      <c r="F118" s="13"/>
    </row>
    <row r="119" spans="2:6" x14ac:dyDescent="0.25">
      <c r="C119" s="13"/>
      <c r="D119" s="13"/>
      <c r="E119" s="13"/>
      <c r="F119" s="13"/>
    </row>
    <row r="120" spans="2:6" x14ac:dyDescent="0.25">
      <c r="C120" s="13"/>
      <c r="D120" s="13"/>
      <c r="E120" s="13"/>
      <c r="F120" s="13"/>
    </row>
    <row r="121" spans="2:6" x14ac:dyDescent="0.25">
      <c r="C121" s="13"/>
      <c r="D121" s="13"/>
      <c r="E121" s="13"/>
      <c r="F121" s="13"/>
    </row>
    <row r="122" spans="2:6" x14ac:dyDescent="0.25">
      <c r="C122" s="13"/>
      <c r="D122" s="13"/>
      <c r="E122" s="13"/>
      <c r="F122" s="13"/>
    </row>
    <row r="123" spans="2:6" x14ac:dyDescent="0.25">
      <c r="C123" s="13"/>
      <c r="D123" s="13"/>
      <c r="E123" s="13"/>
      <c r="F123" s="13"/>
    </row>
    <row r="124" spans="2:6" x14ac:dyDescent="0.25">
      <c r="C124" s="13"/>
      <c r="D124" s="13"/>
      <c r="E124" s="13"/>
      <c r="F124" s="13"/>
    </row>
    <row r="125" spans="2:6" x14ac:dyDescent="0.25">
      <c r="C125" s="13"/>
      <c r="D125" s="13"/>
      <c r="E125" s="13"/>
      <c r="F125" s="13"/>
    </row>
    <row r="126" spans="2:6" x14ac:dyDescent="0.25">
      <c r="C126" s="13"/>
      <c r="D126" s="13"/>
      <c r="E126" s="13"/>
      <c r="F126" s="13"/>
    </row>
    <row r="127" spans="2:6" x14ac:dyDescent="0.25">
      <c r="C127" s="13"/>
      <c r="D127" s="13"/>
      <c r="E127" s="13"/>
      <c r="F127" s="13"/>
    </row>
    <row r="128" spans="2:6" x14ac:dyDescent="0.25">
      <c r="C128" s="13"/>
      <c r="D128" s="13"/>
      <c r="E128" s="13"/>
    </row>
    <row r="129" spans="3:5" x14ac:dyDescent="0.25">
      <c r="C129" s="13"/>
      <c r="D129" s="13"/>
      <c r="E129" s="13"/>
    </row>
    <row r="130" spans="3:5" x14ac:dyDescent="0.25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5"/>
  <sheetData>
    <row r="1" spans="1:1" ht="38.25" customHeight="1" x14ac:dyDescent="0.25">
      <c r="A1" s="36" t="s">
        <v>311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Frank Antolin</cp:lastModifiedBy>
  <cp:revision/>
  <cp:lastPrinted>2025-06-13T03:17:55Z</cp:lastPrinted>
  <dcterms:created xsi:type="dcterms:W3CDTF">2019-03-06T00:39:06Z</dcterms:created>
  <dcterms:modified xsi:type="dcterms:W3CDTF">2025-06-13T03:18:13Z</dcterms:modified>
  <cp:category/>
  <cp:contentStatus/>
</cp:coreProperties>
</file>